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rique\Dropbox\grupo183\"/>
    </mc:Choice>
  </mc:AlternateContent>
  <bookViews>
    <workbookView xWindow="0" yWindow="0" windowWidth="20670" windowHeight="11340" tabRatio="765"/>
  </bookViews>
  <sheets>
    <sheet name="caj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2" l="1"/>
  <c r="F13" i="1" s="1"/>
  <c r="C39" i="12"/>
  <c r="F51" i="11" l="1"/>
  <c r="C51" i="11"/>
  <c r="F12" i="1" l="1"/>
  <c r="F38" i="10"/>
  <c r="C38" i="10"/>
  <c r="F11" i="1" s="1"/>
  <c r="C47" i="9"/>
  <c r="F47" i="9" l="1"/>
  <c r="F10" i="1" l="1"/>
  <c r="F47" i="8"/>
  <c r="C47" i="8"/>
  <c r="F9" i="1" l="1"/>
  <c r="C39" i="7"/>
  <c r="F39" i="7" l="1"/>
  <c r="F8" i="1" l="1"/>
  <c r="F33" i="6"/>
  <c r="C33" i="6"/>
  <c r="F7" i="1" l="1"/>
  <c r="C35" i="5"/>
  <c r="F35" i="5"/>
  <c r="F6" i="1" l="1"/>
  <c r="F33" i="4"/>
  <c r="C33" i="4"/>
  <c r="F5" i="1" s="1"/>
  <c r="F32" i="3" l="1"/>
  <c r="C32" i="3"/>
  <c r="F4" i="1" l="1"/>
  <c r="F15" i="1" s="1"/>
  <c r="C34" i="2"/>
  <c r="F34" i="2" l="1"/>
  <c r="F3" i="1" l="1"/>
  <c r="F19" i="13" l="1"/>
  <c r="C19" i="13"/>
  <c r="E14" i="1" l="1"/>
  <c r="F19" i="12"/>
  <c r="C19" i="12"/>
  <c r="E13" i="1" l="1"/>
  <c r="F20" i="10"/>
  <c r="M14" i="10"/>
  <c r="M15" i="10"/>
  <c r="M13" i="10"/>
  <c r="F31" i="11"/>
  <c r="C31" i="11"/>
  <c r="M16" i="10" l="1"/>
  <c r="M18" i="10" s="1"/>
  <c r="E12" i="1"/>
  <c r="F21" i="10"/>
  <c r="C21" i="10"/>
  <c r="F30" i="9" l="1"/>
  <c r="E11" i="1" l="1"/>
  <c r="C30" i="9"/>
  <c r="C31" i="8" l="1"/>
  <c r="F31" i="8" l="1"/>
  <c r="E10" i="1" l="1"/>
  <c r="F19" i="2"/>
  <c r="E9" i="1" l="1"/>
  <c r="C24" i="7"/>
  <c r="F24" i="7" l="1"/>
  <c r="E8" i="1" l="1"/>
  <c r="F19" i="6"/>
  <c r="C19" i="6"/>
  <c r="C15" i="1" l="1"/>
  <c r="E7" i="1" l="1"/>
  <c r="F21" i="5"/>
  <c r="F19" i="4"/>
  <c r="C19" i="4"/>
  <c r="C21" i="5"/>
  <c r="E6" i="1" l="1"/>
  <c r="C19" i="2"/>
  <c r="F17" i="3"/>
  <c r="C17" i="3"/>
  <c r="E5" i="1" l="1"/>
  <c r="E4" i="1" l="1"/>
  <c r="E3" i="1" l="1"/>
  <c r="E15" i="1" s="1"/>
  <c r="F9" i="13"/>
  <c r="C9" i="13"/>
  <c r="D14" i="1" s="1"/>
  <c r="F9" i="12"/>
  <c r="C9" i="12"/>
  <c r="F16" i="11"/>
  <c r="C16" i="11"/>
  <c r="D13" i="1" l="1"/>
  <c r="D12" i="1" l="1"/>
  <c r="F10" i="10"/>
  <c r="C10" i="10" l="1"/>
  <c r="D11" i="1" l="1"/>
  <c r="C15" i="9"/>
  <c r="F15" i="9"/>
  <c r="D10" i="1" l="1"/>
  <c r="F9" i="8"/>
  <c r="C9" i="8"/>
  <c r="F9" i="7"/>
  <c r="C9" i="7"/>
  <c r="D9" i="1" l="1"/>
  <c r="D8" i="1"/>
  <c r="F9" i="6"/>
  <c r="C9" i="6"/>
  <c r="D7" i="1" l="1"/>
  <c r="F10" i="5"/>
  <c r="C10" i="5"/>
  <c r="D6" i="1" l="1"/>
  <c r="F6" i="2"/>
  <c r="C6" i="2"/>
  <c r="D3" i="1" s="1"/>
  <c r="F7" i="3"/>
  <c r="C7" i="3"/>
  <c r="F6" i="4"/>
  <c r="C6" i="4"/>
  <c r="D5" i="1" l="1"/>
  <c r="D4" i="1"/>
  <c r="D15" i="1" s="1"/>
  <c r="D18" i="1" s="1"/>
  <c r="D21" i="1" l="1"/>
</calcChain>
</file>

<file path=xl/sharedStrings.xml><?xml version="1.0" encoding="utf-8"?>
<sst xmlns="http://schemas.openxmlformats.org/spreadsheetml/2006/main" count="505" uniqueCount="265">
  <si>
    <t>Gastos</t>
  </si>
  <si>
    <t>Cuotas</t>
  </si>
  <si>
    <t>fecha</t>
  </si>
  <si>
    <t>Descripción</t>
  </si>
  <si>
    <t>Costo</t>
  </si>
  <si>
    <t>Agua</t>
  </si>
  <si>
    <t>Microfibra</t>
  </si>
  <si>
    <t>Caja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</si>
  <si>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</si>
  <si>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</si>
  <si>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</si>
  <si>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</si>
  <si>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</si>
  <si>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</si>
  <si>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</si>
  <si>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</si>
  <si>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</si>
  <si>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</si>
  <si>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</si>
  <si>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</si>
  <si>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Luz</t>
  </si>
  <si>
    <t>Donas</t>
  </si>
  <si>
    <t>Garrafón</t>
  </si>
  <si>
    <t>Conos de papel</t>
  </si>
  <si>
    <t>bomba</t>
  </si>
  <si>
    <t>pizza</t>
  </si>
  <si>
    <t>material dulces</t>
  </si>
  <si>
    <t>refresco</t>
  </si>
  <si>
    <t>harina</t>
  </si>
  <si>
    <t>carritos</t>
  </si>
  <si>
    <t>Pinol</t>
  </si>
  <si>
    <t>Ingresos Tienda</t>
  </si>
  <si>
    <t>Dulces para tienda</t>
  </si>
  <si>
    <t>Bote para tienda</t>
  </si>
  <si>
    <t>Piola tropa</t>
  </si>
  <si>
    <t>Dulces tienda</t>
  </si>
  <si>
    <t>Botes tienda</t>
  </si>
  <si>
    <t>Compra Tropa dulces</t>
  </si>
  <si>
    <t>Huevos tropa</t>
  </si>
  <si>
    <t>Rupias manada</t>
  </si>
  <si>
    <t>medallas</t>
  </si>
  <si>
    <t>Parches seisenas</t>
  </si>
  <si>
    <t>Apoyo campamento</t>
  </si>
  <si>
    <t>10 pañoletas</t>
  </si>
  <si>
    <t>Candados</t>
  </si>
  <si>
    <t>Remanente campamento</t>
  </si>
  <si>
    <t>Dulces 01 para 4M</t>
  </si>
  <si>
    <t>Papel de estraza</t>
  </si>
  <si>
    <t>patitos</t>
  </si>
  <si>
    <t>gises</t>
  </si>
  <si>
    <t>caja verde gigante</t>
  </si>
  <si>
    <t>Helado</t>
  </si>
  <si>
    <t>Dulces 02 para 4M</t>
  </si>
  <si>
    <t>Recipintes plástico y pinzas</t>
  </si>
  <si>
    <t>guantes</t>
  </si>
  <si>
    <t>Platos cucharas y dulces</t>
  </si>
  <si>
    <t>material varios</t>
  </si>
  <si>
    <t>anticipo camisolas</t>
  </si>
  <si>
    <t>tienda</t>
  </si>
  <si>
    <t>TOTAL EN CAJA</t>
  </si>
  <si>
    <t>dulces</t>
  </si>
  <si>
    <t>Paliacates</t>
  </si>
  <si>
    <t>comisión</t>
  </si>
  <si>
    <t>Juguetes rupias</t>
  </si>
  <si>
    <t>tienda ventas</t>
  </si>
  <si>
    <t xml:space="preserve">Escudos tienda </t>
  </si>
  <si>
    <t>Limpieza parque 4 sabados</t>
  </si>
  <si>
    <t>Material brochetas</t>
  </si>
  <si>
    <t>Camisola Saul</t>
  </si>
  <si>
    <t>Tienda ventas</t>
  </si>
  <si>
    <t>Camisola Sofi</t>
  </si>
  <si>
    <t>Camisola Dorian</t>
  </si>
  <si>
    <t>Anticipo Camisolas</t>
  </si>
  <si>
    <t>4 camisolas</t>
  </si>
  <si>
    <t>Camisola Regina</t>
  </si>
  <si>
    <t>total</t>
  </si>
  <si>
    <t>Anual</t>
  </si>
  <si>
    <t>Paliacate blanco</t>
  </si>
  <si>
    <t xml:space="preserve"> Estetoscopio</t>
  </si>
  <si>
    <t>Corazón de puerco</t>
  </si>
  <si>
    <t>Insignias escudo de grupo y promesa</t>
  </si>
  <si>
    <t>camisola viky</t>
  </si>
  <si>
    <t>Volantes</t>
  </si>
  <si>
    <t>Camisola Ian</t>
  </si>
  <si>
    <t>Dulces piñata</t>
  </si>
  <si>
    <t>año 2021</t>
  </si>
  <si>
    <t>año 2022</t>
  </si>
  <si>
    <t>año 2023</t>
  </si>
  <si>
    <t>puerquitos</t>
  </si>
  <si>
    <t>camisola vale</t>
  </si>
  <si>
    <t>Camisolas</t>
  </si>
  <si>
    <t>Sastre</t>
  </si>
  <si>
    <t>Bolsa de patos</t>
  </si>
  <si>
    <t>camisola Patricio</t>
  </si>
  <si>
    <t>15 minilonas Oración</t>
  </si>
  <si>
    <t>Pañoleta Dana</t>
  </si>
  <si>
    <t>Remanente tropa</t>
  </si>
  <si>
    <t>Anualidad Juan Pablo</t>
  </si>
  <si>
    <t>Anualidad Viky</t>
  </si>
  <si>
    <t>Camisola Vale</t>
  </si>
  <si>
    <t>Camisola Juan Pablo</t>
  </si>
  <si>
    <t>Tienda ventas tienda</t>
  </si>
  <si>
    <t>Limpieza parque marzo</t>
  </si>
  <si>
    <t>Luz de la cabaña</t>
  </si>
  <si>
    <t>costureros</t>
  </si>
  <si>
    <t>Alojamiento servidor</t>
  </si>
  <si>
    <t xml:space="preserve">Bolsas para Tesoro </t>
  </si>
  <si>
    <t>Esponjas Tesoro</t>
  </si>
  <si>
    <t>Monederos Tesoro</t>
  </si>
  <si>
    <t>Bolsas basura</t>
  </si>
  <si>
    <t>Pañoleta Majo</t>
  </si>
  <si>
    <t>Lona Latas de Atún</t>
  </si>
  <si>
    <t>Volantes latas de Atún</t>
  </si>
  <si>
    <t>Pañoleta Dorian</t>
  </si>
  <si>
    <t>Anulidad Majo y Emiliano</t>
  </si>
  <si>
    <t>Anualidad Dana</t>
  </si>
  <si>
    <t>1era parte globos</t>
  </si>
  <si>
    <t>Insignias tropas</t>
  </si>
  <si>
    <t>Anualidad Dorian</t>
  </si>
  <si>
    <t>Camisola Nicoletta</t>
  </si>
  <si>
    <t>Camisola Fran</t>
  </si>
  <si>
    <t>Pañoletas</t>
  </si>
  <si>
    <t>Recibo de la Luz</t>
  </si>
  <si>
    <t>Paliacates blancos</t>
  </si>
  <si>
    <t>Camisola David</t>
  </si>
  <si>
    <t>Anualidad Sofi</t>
  </si>
  <si>
    <t>Anulidad Regina</t>
  </si>
  <si>
    <t>Recipientes tienda</t>
  </si>
  <si>
    <t>10 registros a la USIM</t>
  </si>
  <si>
    <t>20 insignias de la USIM</t>
  </si>
  <si>
    <t>Pañoleta Viky</t>
  </si>
  <si>
    <t>Anualidad Paco</t>
  </si>
  <si>
    <t>Anualidad Patricio</t>
  </si>
  <si>
    <t>Tarjeta</t>
  </si>
  <si>
    <t>resta</t>
  </si>
  <si>
    <t>Lona Votación Super Tapaton</t>
  </si>
  <si>
    <t>Anulidad Sofi</t>
  </si>
  <si>
    <t>Anualidad Ian</t>
  </si>
  <si>
    <t>Caja tapa azul</t>
  </si>
  <si>
    <t>2 Cajas tapa amarilla</t>
  </si>
  <si>
    <t>2 Camisolas 12</t>
  </si>
  <si>
    <t>Anualidad Nico y Fran</t>
  </si>
  <si>
    <t>Lona especialidades</t>
  </si>
  <si>
    <t>Anualidad David</t>
  </si>
  <si>
    <t>Camisola de Paco</t>
  </si>
  <si>
    <t>3 Minilonas reciclado</t>
  </si>
  <si>
    <t>Para consejo de grupo</t>
  </si>
  <si>
    <t>Cinta y globos rojos</t>
  </si>
  <si>
    <t>pañoleta de David</t>
  </si>
  <si>
    <t>10 Carnets especialidades</t>
  </si>
  <si>
    <t>50 Especialidades bordadas</t>
  </si>
  <si>
    <t>6 registros USIM</t>
  </si>
  <si>
    <t>Globos cafes</t>
  </si>
  <si>
    <t>Millar de rupias</t>
  </si>
  <si>
    <t>Piola</t>
  </si>
  <si>
    <t>Volante supertapaton</t>
  </si>
  <si>
    <t>Tarjetas de promoción Manada</t>
  </si>
  <si>
    <t xml:space="preserve">Anual Sara </t>
  </si>
  <si>
    <t>Anual Sofía</t>
  </si>
  <si>
    <t>CH</t>
  </si>
  <si>
    <t>Estándar</t>
  </si>
  <si>
    <t>Muñero</t>
  </si>
  <si>
    <t>piezas</t>
  </si>
  <si>
    <t>costo  unitario</t>
  </si>
  <si>
    <t>Total</t>
  </si>
  <si>
    <t>Anticipo</t>
  </si>
  <si>
    <t>Restan</t>
  </si>
  <si>
    <t>Vasos, mantel y globos</t>
  </si>
  <si>
    <t>Camisola Sara</t>
  </si>
  <si>
    <t>nudos</t>
  </si>
  <si>
    <t>globos</t>
  </si>
  <si>
    <t>Registros 4M</t>
  </si>
  <si>
    <t>Pan de Muerto</t>
  </si>
  <si>
    <t>Platos y pinzas extras</t>
  </si>
  <si>
    <t>3 Camisolas</t>
  </si>
  <si>
    <t>Dulces 4 M</t>
  </si>
  <si>
    <t>Cuota anual Poncho</t>
  </si>
  <si>
    <t>Tesoro de la manada</t>
  </si>
  <si>
    <t>Banderlogs de plástico</t>
  </si>
  <si>
    <t>año 2024</t>
  </si>
  <si>
    <t>apoyo Racksha</t>
  </si>
  <si>
    <t>Cuota anual de Ian</t>
  </si>
  <si>
    <t>Cuota Anual de David</t>
  </si>
  <si>
    <t>Cuota Anual de Patricio</t>
  </si>
  <si>
    <t>Cacería</t>
  </si>
  <si>
    <t>Trasporte cacería</t>
  </si>
  <si>
    <t>Galletas y bombones</t>
  </si>
  <si>
    <t>Material para arreglar el baño</t>
  </si>
  <si>
    <t xml:space="preserve">Mano obra baño </t>
  </si>
  <si>
    <t>2 camisolas talla 12</t>
  </si>
  <si>
    <t>Paliacates TIENDA</t>
  </si>
  <si>
    <t>Dulces TIENDA</t>
  </si>
  <si>
    <t>Luz cabaña</t>
  </si>
  <si>
    <t>Parches para TIENDA</t>
  </si>
  <si>
    <t>Cuota anual Vale</t>
  </si>
  <si>
    <t>Cuota anual de Sofi</t>
  </si>
  <si>
    <t>Cuota anial de Biaany</t>
  </si>
  <si>
    <t>Cuota anial de Pico</t>
  </si>
  <si>
    <t>Pago de 12 registro USIM</t>
  </si>
  <si>
    <t>Compra dulces</t>
  </si>
  <si>
    <t>Acantonamiento y sesión 24</t>
  </si>
  <si>
    <t>comida acantonamiento</t>
  </si>
  <si>
    <t>Cuota anual Nadia</t>
  </si>
  <si>
    <t>Apoyo Racksha</t>
  </si>
  <si>
    <t>Apoyo a Racksha</t>
  </si>
  <si>
    <t>Pago Montana Encantada</t>
  </si>
  <si>
    <t>Montaña David</t>
  </si>
  <si>
    <t>Montaña Poncho</t>
  </si>
  <si>
    <t>Montaña Sofia</t>
  </si>
  <si>
    <t>Montaña Nadia</t>
  </si>
  <si>
    <t>Tiendas y comida</t>
  </si>
  <si>
    <t>salquichas de pavo</t>
  </si>
  <si>
    <t>Camisola Daniel</t>
  </si>
  <si>
    <t>Camisa Polo</t>
  </si>
  <si>
    <t>tienda de grupo</t>
  </si>
  <si>
    <t>Camisola Le</t>
  </si>
  <si>
    <t>Pañoleta</t>
  </si>
  <si>
    <t>Tienda de grupo</t>
  </si>
  <si>
    <t>50 pelotas</t>
  </si>
  <si>
    <t>Luciernagas Leo</t>
  </si>
  <si>
    <t>Lucierganagas Poncho</t>
  </si>
  <si>
    <t>Registro anual Aithana</t>
  </si>
  <si>
    <t>Gasolina/Disel Dualmeet</t>
  </si>
  <si>
    <t>Bolsas y vasos</t>
  </si>
  <si>
    <t>LuciernagasNadia</t>
  </si>
  <si>
    <t>Pago luciernagas</t>
  </si>
  <si>
    <t>Gorras luciernagas</t>
  </si>
  <si>
    <t>Insignias de Manada</t>
  </si>
  <si>
    <t>año 2025</t>
  </si>
  <si>
    <t>Comida luciernagas</t>
  </si>
  <si>
    <t>Playeras rojas</t>
  </si>
  <si>
    <t>Tela roja para parches</t>
  </si>
  <si>
    <t>Patos sesión</t>
  </si>
  <si>
    <t>camisola Gama</t>
  </si>
  <si>
    <t>camisola Aithana</t>
  </si>
  <si>
    <t>anticipo campamento Leo</t>
  </si>
  <si>
    <t>Gises y patos</t>
  </si>
  <si>
    <t>Flores de lis bordadas</t>
  </si>
  <si>
    <t>DTF N y P de campamento</t>
  </si>
  <si>
    <t>cajitas para microscopio</t>
  </si>
  <si>
    <t>Pieles para nombre de selva</t>
  </si>
  <si>
    <t>comida campamento 01</t>
  </si>
  <si>
    <t>comida campamento 02</t>
  </si>
  <si>
    <t>Acampado y excursión</t>
  </si>
  <si>
    <t>Campamento Koo</t>
  </si>
  <si>
    <t>Campamento Sona</t>
  </si>
  <si>
    <t>Campamen Darzee</t>
  </si>
  <si>
    <t>Campamento Mao</t>
  </si>
  <si>
    <t>Campamento Ferao</t>
  </si>
  <si>
    <t>Garrafon</t>
  </si>
  <si>
    <t>Camisola Lucero</t>
  </si>
  <si>
    <t>4M Koo</t>
  </si>
  <si>
    <t>4M Hana y Baruc</t>
  </si>
  <si>
    <t>4M Darzee</t>
  </si>
  <si>
    <t>4M Ian</t>
  </si>
  <si>
    <t>4M Mao y Ihona</t>
  </si>
  <si>
    <t>4M Ferao</t>
  </si>
  <si>
    <t>4M Sona</t>
  </si>
  <si>
    <t>4M Patricio</t>
  </si>
  <si>
    <t>4MDaniel</t>
  </si>
  <si>
    <t>4M plaquitas</t>
  </si>
  <si>
    <t>4M trasporte</t>
  </si>
  <si>
    <t>4M DULCES</t>
  </si>
  <si>
    <t>Vitrolero</t>
  </si>
  <si>
    <t xml:space="preserve">dulces tienda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</si>
</sst>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3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F13" sqref="F13"/>
    </sheetView>
  </sheetViews>
  <sheetFormatPr baseColWidth="10" defaultRowHeight="15" x14ac:dyDescent="0.25"/>
  <cols>
    <col min="1" max="1" width="2.28515625" customWidth="1"/>
    <col min="2" max="2" width="15.28515625" bestFit="1" customWidth="1"/>
    <col min="3" max="7" width="8.7109375" bestFit="1" customWidth="1"/>
    <col min="11" max="11" width="26" bestFit="1" customWidth="1"/>
    <col min="13" max="13" width="14.7109375" bestFit="1" customWidth="1"/>
  </cols>
  <sheetData>
    <row r="1" spans="2:7" x14ac:dyDescent="0.25">
      <c r="D1" s="6" t="s">
        <v>7</v>
      </c>
      <c r="E1" s="6"/>
    </row>
    <row r="2" spans="2:7" x14ac:dyDescent="0.25">
      <c r="C2" t="s">
        <v>85</v>
      </c>
      <c r="D2" t="s">
        <v>86</v>
      </c>
      <c r="E2" t="s">
        <v>87</v>
      </c>
      <c r="F2" t="s">
        <v>179</v>
      </c>
      <c r="G2" t="s">
        <v>228</v>
      </c>
    </row>
    <row r="3" spans="2:7" x14ac:dyDescent="0.25">
      <c r="B3" t="s">
        <v>8</v>
      </c>
      <c r="D3">
        <f>enero!C6-enero!F6</f>
        <v>170</v>
      </c>
      <c r="E3">
        <f>enero!C19-enero!F19</f>
        <v>-1447</v>
      </c>
      <c r="F3">
        <f>enero!C34-enero!F34</f>
        <v>869.09999999999991</v>
      </c>
    </row>
    <row r="4" spans="2:7" x14ac:dyDescent="0.25">
      <c r="B4" t="s">
        <v>9</v>
      </c>
      <c r="D4">
        <f>febrero!C7-febrero!F7</f>
        <v>5</v>
      </c>
      <c r="E4">
        <f>febrero!C17-febrero!F17</f>
        <v>264.81999999999971</v>
      </c>
      <c r="F4">
        <f>febrero!C32-febrero!F32</f>
        <v>-919.33999999999969</v>
      </c>
    </row>
    <row r="5" spans="2:7" x14ac:dyDescent="0.25">
      <c r="B5" t="s">
        <v>10</v>
      </c>
      <c r="D5">
        <f>marzo!C6-marzo!F6</f>
        <v>16</v>
      </c>
      <c r="E5">
        <f>marzo!C19-marzo!F19</f>
        <v>-356.00999999999976</v>
      </c>
      <c r="F5">
        <f>marzo!C33-marzo!F33</f>
        <v>665</v>
      </c>
    </row>
    <row r="6" spans="2:7" x14ac:dyDescent="0.25">
      <c r="B6" t="s">
        <v>11</v>
      </c>
      <c r="D6">
        <f>abril!C10-abril!F10</f>
        <v>-131.5</v>
      </c>
      <c r="E6">
        <f>abril!C21-abril!F21</f>
        <v>-892</v>
      </c>
      <c r="F6">
        <f>abril!C35-abril!F35</f>
        <v>-993.22000000000025</v>
      </c>
    </row>
    <row r="7" spans="2:7" x14ac:dyDescent="0.25">
      <c r="B7" t="s">
        <v>12</v>
      </c>
      <c r="D7">
        <f>mayo!C9-mayo!F9</f>
        <v>-140</v>
      </c>
      <c r="E7">
        <f>mayo!C19-mayo!F19</f>
        <v>288.56999999999994</v>
      </c>
      <c r="F7">
        <f>mayo!C33-mayo!F33</f>
        <v>190</v>
      </c>
    </row>
    <row r="8" spans="2:7" x14ac:dyDescent="0.25">
      <c r="B8" t="s">
        <v>13</v>
      </c>
      <c r="D8">
        <f>junio!C9-junio!F9</f>
        <v>314.61</v>
      </c>
      <c r="E8">
        <f>junio!C24-junio!F24</f>
        <v>1302.5</v>
      </c>
      <c r="F8">
        <f>junio!C39-junio!F39</f>
        <v>1183.119999999999</v>
      </c>
    </row>
    <row r="9" spans="2:7" x14ac:dyDescent="0.25">
      <c r="B9" t="s">
        <v>14</v>
      </c>
      <c r="D9">
        <f>julio!C9-julio!F9</f>
        <v>380</v>
      </c>
      <c r="E9">
        <f>julio!C31-julio!F31</f>
        <v>665.80000000000018</v>
      </c>
      <c r="F9">
        <f>julio!C47-julio!F47</f>
        <v>-3049.99</v>
      </c>
    </row>
    <row r="10" spans="2:7" x14ac:dyDescent="0.25">
      <c r="B10" t="s">
        <v>15</v>
      </c>
      <c r="D10">
        <f>agosto!C15-agosto!F15</f>
        <v>587</v>
      </c>
      <c r="E10">
        <f>agosto!C30-agosto!F30</f>
        <v>-1002</v>
      </c>
      <c r="F10">
        <f>agosto!C47-agosto!F47</f>
        <v>1574.0900000000001</v>
      </c>
    </row>
    <row r="11" spans="2:7" x14ac:dyDescent="0.25">
      <c r="B11" t="s">
        <v>16</v>
      </c>
      <c r="D11">
        <f>septiembre!C10-septiembre!F10</f>
        <v>-788.5</v>
      </c>
      <c r="E11">
        <f>septiembre!C21-septiembre!F21</f>
        <v>-1500.81</v>
      </c>
      <c r="F11">
        <f>septiembre!C38-septiembre!F38</f>
        <v>750</v>
      </c>
    </row>
    <row r="12" spans="2:7" x14ac:dyDescent="0.25">
      <c r="B12" t="s">
        <v>17</v>
      </c>
      <c r="D12">
        <f>octubre!C16-octubre!F16</f>
        <v>-242.40000000000009</v>
      </c>
      <c r="E12">
        <f>octubre!C31-octubre!F31</f>
        <v>557.01</v>
      </c>
      <c r="F12">
        <f>octubre!C51-octubre!F51</f>
        <v>854.69</v>
      </c>
    </row>
    <row r="13" spans="2:7" x14ac:dyDescent="0.25">
      <c r="B13" t="s">
        <v>18</v>
      </c>
      <c r="C13">
        <v>1100</v>
      </c>
      <c r="D13">
        <f>noviembre!C9-noviembre!F9</f>
        <v>460</v>
      </c>
      <c r="E13">
        <f>noviembre!C19-noviembre!F19</f>
        <v>-430</v>
      </c>
      <c r="F13">
        <f>noviembre!C39-noviembre!F39</f>
        <v>-74.5</v>
      </c>
    </row>
    <row r="14" spans="2:7" x14ac:dyDescent="0.25">
      <c r="B14" t="s">
        <v>19</v>
      </c>
      <c r="C14">
        <v>550</v>
      </c>
      <c r="D14">
        <f>diciembre!C9-diciembre!F9</f>
        <v>250</v>
      </c>
      <c r="E14">
        <f>diciembre!C19-diciembre!F19</f>
        <v>32</v>
      </c>
    </row>
    <row r="15" spans="2:7" x14ac:dyDescent="0.25">
      <c r="B15" t="s">
        <v>76</v>
      </c>
      <c r="C15" s="1">
        <f>SUM(C5:C14)</f>
        <v>1650</v>
      </c>
      <c r="D15" s="1">
        <f>SUM(D3:D14)</f>
        <v>880.21</v>
      </c>
      <c r="E15" s="5">
        <f>SUM(E3:E14)</f>
        <v>-2517.12</v>
      </c>
      <c r="F15">
        <f>SUM(F3:F14)</f>
        <v>1048.9499999999994</v>
      </c>
    </row>
    <row r="17" spans="2:5" ht="15.75" thickBot="1" x14ac:dyDescent="0.3"/>
    <row r="18" spans="2:5" ht="16.5" thickBot="1" x14ac:dyDescent="0.3">
      <c r="B18" s="7" t="s">
        <v>59</v>
      </c>
      <c r="C18" s="8"/>
      <c r="D18" s="9">
        <f>C15+D15+E15+F15</f>
        <v>1062.0399999999995</v>
      </c>
      <c r="E18" s="10"/>
    </row>
    <row r="20" spans="2:5" x14ac:dyDescent="0.25">
      <c r="C20" s="3" t="s">
        <v>133</v>
      </c>
      <c r="D20" s="4">
        <v>137.99</v>
      </c>
    </row>
    <row r="21" spans="2:5" x14ac:dyDescent="0.25">
      <c r="C21" s="3" t="s">
        <v>134</v>
      </c>
      <c r="D21" s="4">
        <f>D20-D18</f>
        <v>-924.0499999999995</v>
      </c>
    </row>
  </sheetData>
  <mergeCells count="3">
    <mergeCell ref="D1:E1"/>
    <mergeCell ref="B18:C18"/>
    <mergeCell ref="D18:E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33" sqref="A33:XFD33"/>
    </sheetView>
  </sheetViews>
  <sheetFormatPr baseColWidth="10" defaultRowHeight="15" x14ac:dyDescent="0.25"/>
  <cols>
    <col min="2" max="2" width="21.85546875" bestFit="1" customWidth="1"/>
    <col min="3" max="3" width="5" bestFit="1" customWidth="1"/>
    <col min="4" max="4" width="5.85546875" bestFit="1" customWidth="1"/>
    <col min="5" max="5" width="24.85546875" bestFit="1" customWidth="1"/>
    <col min="6" max="6" width="6" bestFit="1" customWidth="1"/>
  </cols>
  <sheetData>
    <row r="1" spans="1:6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6" x14ac:dyDescent="0.25">
      <c r="B2">
        <v>8</v>
      </c>
      <c r="D2" t="s">
        <v>2</v>
      </c>
      <c r="E2" t="s">
        <v>3</v>
      </c>
      <c r="F2" t="s">
        <v>4</v>
      </c>
    </row>
    <row r="3" spans="1:6" x14ac:dyDescent="0.25">
      <c r="B3">
        <v>15</v>
      </c>
      <c r="C3">
        <v>40</v>
      </c>
    </row>
    <row r="4" spans="1:6" x14ac:dyDescent="0.25">
      <c r="B4">
        <v>22</v>
      </c>
      <c r="C4">
        <v>60</v>
      </c>
    </row>
    <row r="5" spans="1:6" x14ac:dyDescent="0.25">
      <c r="B5">
        <v>29</v>
      </c>
      <c r="C5">
        <v>70</v>
      </c>
    </row>
    <row r="6" spans="1:6" x14ac:dyDescent="0.25">
      <c r="C6">
        <f>SUM(C2:C5)</f>
        <v>170</v>
      </c>
      <c r="F6">
        <f>SUM(F3:F5)</f>
        <v>0</v>
      </c>
    </row>
    <row r="8" spans="1:6" x14ac:dyDescent="0.25">
      <c r="A8">
        <v>2023</v>
      </c>
      <c r="B8" s="6" t="s">
        <v>1</v>
      </c>
      <c r="C8" s="6"/>
      <c r="D8" s="6" t="s">
        <v>0</v>
      </c>
      <c r="E8" s="6"/>
      <c r="F8" s="6"/>
    </row>
    <row r="9" spans="1:6" x14ac:dyDescent="0.25">
      <c r="B9">
        <v>8</v>
      </c>
      <c r="D9" t="s">
        <v>2</v>
      </c>
      <c r="E9" t="s">
        <v>3</v>
      </c>
      <c r="F9" t="s">
        <v>4</v>
      </c>
    </row>
    <row r="10" spans="1:6" x14ac:dyDescent="0.25">
      <c r="B10">
        <v>7</v>
      </c>
      <c r="C10">
        <v>80</v>
      </c>
      <c r="E10" t="s">
        <v>56</v>
      </c>
      <c r="F10">
        <v>80</v>
      </c>
    </row>
    <row r="11" spans="1:6" x14ac:dyDescent="0.25">
      <c r="B11">
        <v>14</v>
      </c>
      <c r="C11">
        <v>80</v>
      </c>
      <c r="E11" t="s">
        <v>49</v>
      </c>
      <c r="F11">
        <v>45</v>
      </c>
    </row>
    <row r="12" spans="1:6" x14ac:dyDescent="0.25">
      <c r="B12">
        <v>21</v>
      </c>
      <c r="C12">
        <v>240</v>
      </c>
      <c r="E12" t="s">
        <v>57</v>
      </c>
      <c r="F12">
        <v>1000</v>
      </c>
    </row>
    <row r="13" spans="1:6" x14ac:dyDescent="0.25">
      <c r="B13">
        <v>28</v>
      </c>
      <c r="C13">
        <v>160</v>
      </c>
      <c r="E13" t="s">
        <v>60</v>
      </c>
      <c r="F13">
        <v>207</v>
      </c>
    </row>
    <row r="14" spans="1:6" x14ac:dyDescent="0.25">
      <c r="B14" t="s">
        <v>58</v>
      </c>
      <c r="C14">
        <v>150</v>
      </c>
      <c r="E14" t="s">
        <v>61</v>
      </c>
      <c r="F14">
        <v>144</v>
      </c>
    </row>
    <row r="15" spans="1:6" x14ac:dyDescent="0.25">
      <c r="B15" t="s">
        <v>68</v>
      </c>
      <c r="C15">
        <v>210</v>
      </c>
      <c r="E15" t="s">
        <v>20</v>
      </c>
      <c r="F15">
        <v>183</v>
      </c>
    </row>
    <row r="16" spans="1:6" x14ac:dyDescent="0.25">
      <c r="E16" t="s">
        <v>62</v>
      </c>
      <c r="F16">
        <v>8</v>
      </c>
    </row>
    <row r="17" spans="1:6" x14ac:dyDescent="0.25">
      <c r="E17" t="s">
        <v>66</v>
      </c>
      <c r="F17">
        <v>200</v>
      </c>
    </row>
    <row r="18" spans="1:6" x14ac:dyDescent="0.25">
      <c r="E18" t="s">
        <v>105</v>
      </c>
      <c r="F18">
        <v>500</v>
      </c>
    </row>
    <row r="19" spans="1:6" x14ac:dyDescent="0.25">
      <c r="C19" s="1">
        <f>SUM(C9:C16)</f>
        <v>920</v>
      </c>
      <c r="F19" s="1">
        <f>SUM(F10:F18)</f>
        <v>2367</v>
      </c>
    </row>
    <row r="21" spans="1:6" x14ac:dyDescent="0.25">
      <c r="A21">
        <v>2024</v>
      </c>
      <c r="B21" s="6" t="s">
        <v>1</v>
      </c>
      <c r="C21" s="6"/>
      <c r="D21" s="6" t="s">
        <v>0</v>
      </c>
      <c r="E21" s="6"/>
      <c r="F21" s="6"/>
    </row>
    <row r="22" spans="1:6" x14ac:dyDescent="0.25">
      <c r="B22">
        <v>13</v>
      </c>
      <c r="C22">
        <v>180</v>
      </c>
      <c r="D22" t="s">
        <v>2</v>
      </c>
      <c r="E22" t="s">
        <v>3</v>
      </c>
      <c r="F22" t="s">
        <v>4</v>
      </c>
    </row>
    <row r="23" spans="1:6" x14ac:dyDescent="0.25">
      <c r="B23">
        <v>20</v>
      </c>
      <c r="C23">
        <v>160</v>
      </c>
      <c r="E23" t="s">
        <v>177</v>
      </c>
      <c r="F23">
        <v>80</v>
      </c>
    </row>
    <row r="24" spans="1:6" x14ac:dyDescent="0.25">
      <c r="B24">
        <v>27</v>
      </c>
      <c r="C24">
        <v>80</v>
      </c>
      <c r="E24" t="s">
        <v>178</v>
      </c>
      <c r="F24">
        <v>40</v>
      </c>
    </row>
    <row r="25" spans="1:6" x14ac:dyDescent="0.25">
      <c r="D25">
        <v>13</v>
      </c>
      <c r="E25" t="s">
        <v>180</v>
      </c>
      <c r="F25">
        <v>50</v>
      </c>
    </row>
    <row r="26" spans="1:6" x14ac:dyDescent="0.25">
      <c r="D26">
        <v>27</v>
      </c>
      <c r="E26" t="s">
        <v>180</v>
      </c>
      <c r="F26">
        <v>100</v>
      </c>
    </row>
    <row r="27" spans="1:6" x14ac:dyDescent="0.25">
      <c r="B27" t="s">
        <v>58</v>
      </c>
      <c r="C27">
        <v>258</v>
      </c>
      <c r="E27" t="s">
        <v>185</v>
      </c>
      <c r="F27">
        <v>180</v>
      </c>
    </row>
    <row r="28" spans="1:6" x14ac:dyDescent="0.25">
      <c r="B28" t="s">
        <v>176</v>
      </c>
      <c r="C28">
        <v>240</v>
      </c>
      <c r="E28" t="s">
        <v>186</v>
      </c>
      <c r="F28">
        <v>190</v>
      </c>
    </row>
    <row r="29" spans="1:6" x14ac:dyDescent="0.25">
      <c r="B29" t="s">
        <v>181</v>
      </c>
      <c r="C29">
        <v>240</v>
      </c>
      <c r="D29">
        <v>20</v>
      </c>
      <c r="E29" t="s">
        <v>35</v>
      </c>
      <c r="F29">
        <v>103.9</v>
      </c>
    </row>
    <row r="30" spans="1:6" x14ac:dyDescent="0.25">
      <c r="B30" t="s">
        <v>182</v>
      </c>
      <c r="C30">
        <v>240</v>
      </c>
      <c r="D30">
        <v>30</v>
      </c>
      <c r="E30" t="s">
        <v>187</v>
      </c>
      <c r="F30">
        <v>225</v>
      </c>
    </row>
    <row r="31" spans="1:6" x14ac:dyDescent="0.25">
      <c r="B31" t="s">
        <v>183</v>
      </c>
      <c r="C31">
        <v>240</v>
      </c>
      <c r="D31">
        <v>30</v>
      </c>
      <c r="E31" t="s">
        <v>188</v>
      </c>
      <c r="F31">
        <v>600</v>
      </c>
    </row>
    <row r="32" spans="1:6" x14ac:dyDescent="0.25">
      <c r="B32" t="s">
        <v>184</v>
      </c>
      <c r="C32">
        <v>800</v>
      </c>
    </row>
    <row r="34" spans="3:6" x14ac:dyDescent="0.25">
      <c r="C34" s="1">
        <f>SUM(C22:C32)</f>
        <v>2438</v>
      </c>
      <c r="F34" s="1">
        <f>SUM(F23:F31)</f>
        <v>1568.9</v>
      </c>
    </row>
  </sheetData>
  <mergeCells count="6">
    <mergeCell ref="B1:C1"/>
    <mergeCell ref="D1:F1"/>
    <mergeCell ref="B8:C8"/>
    <mergeCell ref="D8:F8"/>
    <mergeCell ref="B21:C21"/>
    <mergeCell ref="D21:F2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F30" sqref="F30"/>
    </sheetView>
  </sheetViews>
  <sheetFormatPr baseColWidth="10" defaultRowHeight="15" x14ac:dyDescent="0.25"/>
  <cols>
    <col min="2" max="2" width="26" bestFit="1" customWidth="1"/>
    <col min="5" max="5" width="24.85546875" bestFit="1" customWidth="1"/>
  </cols>
  <sheetData>
    <row r="1" spans="1:6" x14ac:dyDescent="0.25">
      <c r="B1" s="6" t="s">
        <v>1</v>
      </c>
      <c r="C1" s="6"/>
      <c r="D1" s="6" t="s">
        <v>0</v>
      </c>
      <c r="E1" s="6"/>
      <c r="F1" s="6"/>
    </row>
    <row r="2" spans="1:6" x14ac:dyDescent="0.25">
      <c r="A2">
        <v>2022</v>
      </c>
      <c r="B2">
        <v>5</v>
      </c>
      <c r="C2">
        <v>40</v>
      </c>
      <c r="D2" t="s">
        <v>2</v>
      </c>
      <c r="E2" t="s">
        <v>3</v>
      </c>
      <c r="F2" t="s">
        <v>4</v>
      </c>
    </row>
    <row r="3" spans="1:6" x14ac:dyDescent="0.25">
      <c r="B3">
        <v>12</v>
      </c>
      <c r="C3">
        <v>40</v>
      </c>
      <c r="D3">
        <v>19</v>
      </c>
      <c r="E3" t="s">
        <v>20</v>
      </c>
      <c r="F3">
        <v>195</v>
      </c>
    </row>
    <row r="4" spans="1:6" x14ac:dyDescent="0.25">
      <c r="B4">
        <v>19</v>
      </c>
      <c r="C4">
        <v>90</v>
      </c>
    </row>
    <row r="5" spans="1:6" x14ac:dyDescent="0.25">
      <c r="B5">
        <v>26</v>
      </c>
      <c r="C5">
        <v>30</v>
      </c>
    </row>
    <row r="7" spans="1:6" x14ac:dyDescent="0.25">
      <c r="C7">
        <f>SUM(C2:C6)</f>
        <v>200</v>
      </c>
      <c r="F7">
        <f>SUM(F3:F6)</f>
        <v>195</v>
      </c>
    </row>
    <row r="8" spans="1:6" x14ac:dyDescent="0.25">
      <c r="A8">
        <v>2023</v>
      </c>
      <c r="B8" s="6" t="s">
        <v>1</v>
      </c>
      <c r="C8" s="6"/>
      <c r="D8" s="6" t="s">
        <v>0</v>
      </c>
      <c r="E8" s="6"/>
      <c r="F8" s="6"/>
    </row>
    <row r="9" spans="1:6" x14ac:dyDescent="0.25">
      <c r="B9">
        <v>4</v>
      </c>
      <c r="C9">
        <v>200</v>
      </c>
      <c r="D9" t="s">
        <v>2</v>
      </c>
      <c r="E9" t="s">
        <v>3</v>
      </c>
      <c r="F9" t="s">
        <v>4</v>
      </c>
    </row>
    <row r="10" spans="1:6" x14ac:dyDescent="0.25">
      <c r="B10">
        <v>11</v>
      </c>
      <c r="C10">
        <v>140</v>
      </c>
      <c r="D10">
        <v>12</v>
      </c>
      <c r="E10" t="s">
        <v>63</v>
      </c>
      <c r="F10">
        <v>75.98</v>
      </c>
    </row>
    <row r="11" spans="1:6" x14ac:dyDescent="0.25">
      <c r="B11">
        <v>18</v>
      </c>
      <c r="C11">
        <v>120</v>
      </c>
      <c r="E11" t="s">
        <v>35</v>
      </c>
      <c r="F11">
        <v>219.2</v>
      </c>
    </row>
    <row r="12" spans="1:6" x14ac:dyDescent="0.25">
      <c r="B12">
        <v>25</v>
      </c>
      <c r="C12">
        <v>120</v>
      </c>
      <c r="E12" t="s">
        <v>65</v>
      </c>
      <c r="F12">
        <v>100</v>
      </c>
    </row>
    <row r="13" spans="1:6" x14ac:dyDescent="0.25">
      <c r="E13" t="s">
        <v>66</v>
      </c>
      <c r="F13">
        <v>200</v>
      </c>
    </row>
    <row r="14" spans="1:6" x14ac:dyDescent="0.25">
      <c r="B14" t="s">
        <v>64</v>
      </c>
      <c r="C14">
        <v>480</v>
      </c>
      <c r="D14">
        <v>11</v>
      </c>
      <c r="E14" t="s">
        <v>67</v>
      </c>
      <c r="F14">
        <v>50</v>
      </c>
    </row>
    <row r="15" spans="1:6" x14ac:dyDescent="0.25">
      <c r="B15" t="s">
        <v>68</v>
      </c>
      <c r="C15">
        <v>210</v>
      </c>
      <c r="E15" t="s">
        <v>57</v>
      </c>
      <c r="F15">
        <v>1760</v>
      </c>
    </row>
    <row r="16" spans="1:6" x14ac:dyDescent="0.25">
      <c r="B16" t="s">
        <v>72</v>
      </c>
      <c r="C16">
        <v>1400</v>
      </c>
    </row>
    <row r="17" spans="1:6" x14ac:dyDescent="0.25">
      <c r="C17">
        <f>SUM(C9:C16)</f>
        <v>2670</v>
      </c>
      <c r="F17">
        <f>SUM(F10:F16)</f>
        <v>2405.1800000000003</v>
      </c>
    </row>
    <row r="19" spans="1:6" x14ac:dyDescent="0.25">
      <c r="A19">
        <v>2024</v>
      </c>
      <c r="B19" s="6" t="s">
        <v>1</v>
      </c>
      <c r="C19" s="6"/>
      <c r="D19" s="6" t="s">
        <v>0</v>
      </c>
      <c r="E19" s="6"/>
      <c r="F19" s="6"/>
    </row>
    <row r="20" spans="1:6" x14ac:dyDescent="0.25">
      <c r="B20">
        <v>10</v>
      </c>
      <c r="C20">
        <v>120</v>
      </c>
      <c r="D20" t="s">
        <v>2</v>
      </c>
      <c r="E20" t="s">
        <v>3</v>
      </c>
      <c r="F20" t="s">
        <v>4</v>
      </c>
    </row>
    <row r="21" spans="1:6" x14ac:dyDescent="0.25">
      <c r="B21">
        <v>17</v>
      </c>
      <c r="C21">
        <v>100</v>
      </c>
      <c r="D21">
        <v>9</v>
      </c>
      <c r="E21" t="s">
        <v>189</v>
      </c>
      <c r="F21">
        <v>760</v>
      </c>
    </row>
    <row r="22" spans="1:6" x14ac:dyDescent="0.25">
      <c r="B22" t="s">
        <v>200</v>
      </c>
      <c r="C22">
        <v>620</v>
      </c>
      <c r="D22">
        <v>10</v>
      </c>
      <c r="E22" t="s">
        <v>190</v>
      </c>
      <c r="F22">
        <v>78</v>
      </c>
    </row>
    <row r="23" spans="1:6" x14ac:dyDescent="0.25">
      <c r="D23">
        <v>10</v>
      </c>
      <c r="E23" t="s">
        <v>191</v>
      </c>
      <c r="F23">
        <v>273.82</v>
      </c>
    </row>
    <row r="24" spans="1:6" x14ac:dyDescent="0.25">
      <c r="D24">
        <v>2</v>
      </c>
      <c r="E24" t="s">
        <v>192</v>
      </c>
      <c r="F24">
        <v>163</v>
      </c>
    </row>
    <row r="25" spans="1:6" x14ac:dyDescent="0.25">
      <c r="B25" t="s">
        <v>58</v>
      </c>
      <c r="C25">
        <v>407</v>
      </c>
      <c r="D25">
        <v>10</v>
      </c>
      <c r="E25" t="s">
        <v>193</v>
      </c>
      <c r="F25">
        <v>150</v>
      </c>
    </row>
    <row r="26" spans="1:6" x14ac:dyDescent="0.25">
      <c r="B26" t="s">
        <v>194</v>
      </c>
      <c r="C26">
        <v>240</v>
      </c>
      <c r="D26">
        <v>10</v>
      </c>
      <c r="E26" t="s">
        <v>204</v>
      </c>
      <c r="F26">
        <v>50</v>
      </c>
    </row>
    <row r="27" spans="1:6" x14ac:dyDescent="0.25">
      <c r="B27" t="s">
        <v>195</v>
      </c>
      <c r="C27">
        <v>200</v>
      </c>
      <c r="D27">
        <v>18</v>
      </c>
      <c r="E27" t="s">
        <v>198</v>
      </c>
      <c r="F27">
        <v>800</v>
      </c>
    </row>
    <row r="28" spans="1:6" x14ac:dyDescent="0.25">
      <c r="B28" t="s">
        <v>196</v>
      </c>
      <c r="C28">
        <v>240</v>
      </c>
      <c r="D28">
        <v>17</v>
      </c>
      <c r="E28" t="s">
        <v>199</v>
      </c>
      <c r="F28">
        <v>153.05000000000001</v>
      </c>
    </row>
    <row r="29" spans="1:6" x14ac:dyDescent="0.25">
      <c r="B29" t="s">
        <v>197</v>
      </c>
      <c r="C29">
        <v>240</v>
      </c>
      <c r="D29">
        <v>24</v>
      </c>
      <c r="E29" t="s">
        <v>201</v>
      </c>
      <c r="F29">
        <v>420</v>
      </c>
    </row>
    <row r="30" spans="1:6" x14ac:dyDescent="0.25">
      <c r="D30">
        <v>13</v>
      </c>
      <c r="E30" t="s">
        <v>230</v>
      </c>
      <c r="F30">
        <v>238.47</v>
      </c>
    </row>
    <row r="32" spans="1:6" x14ac:dyDescent="0.25">
      <c r="C32" s="1">
        <f>SUM(C20:C31)</f>
        <v>2167</v>
      </c>
      <c r="F32" s="1">
        <f>SUM(F21:F31)</f>
        <v>3086.3399999999997</v>
      </c>
    </row>
  </sheetData>
  <mergeCells count="6">
    <mergeCell ref="B1:C1"/>
    <mergeCell ref="D1:F1"/>
    <mergeCell ref="B8:C8"/>
    <mergeCell ref="D8:F8"/>
    <mergeCell ref="B19:C19"/>
    <mergeCell ref="D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0" sqref="A20:F33"/>
    </sheetView>
  </sheetViews>
  <sheetFormatPr baseColWidth="10" defaultRowHeight="15" x14ac:dyDescent="0.25"/>
  <cols>
    <col min="2" max="2" width="17.85546875" bestFit="1" customWidth="1"/>
    <col min="4" max="4" width="5.85546875" bestFit="1" customWidth="1"/>
    <col min="5" max="5" width="33.85546875" bestFit="1" customWidth="1"/>
    <col min="6" max="6" width="6" bestFit="1" customWidth="1"/>
  </cols>
  <sheetData>
    <row r="1" spans="1:6" x14ac:dyDescent="0.25">
      <c r="B1" s="6" t="s">
        <v>1</v>
      </c>
      <c r="C1" s="6"/>
      <c r="D1" s="6" t="s">
        <v>0</v>
      </c>
      <c r="E1" s="6"/>
      <c r="F1" s="6"/>
    </row>
    <row r="2" spans="1:6" x14ac:dyDescent="0.25">
      <c r="A2">
        <v>2022</v>
      </c>
      <c r="B2">
        <v>5</v>
      </c>
      <c r="D2" t="s">
        <v>2</v>
      </c>
      <c r="E2" t="s">
        <v>3</v>
      </c>
      <c r="F2" t="s">
        <v>4</v>
      </c>
    </row>
    <row r="3" spans="1:6" x14ac:dyDescent="0.25">
      <c r="B3">
        <v>12</v>
      </c>
      <c r="C3">
        <v>40</v>
      </c>
      <c r="D3">
        <v>12</v>
      </c>
      <c r="E3" t="s">
        <v>5</v>
      </c>
      <c r="F3">
        <v>19</v>
      </c>
    </row>
    <row r="4" spans="1:6" x14ac:dyDescent="0.25">
      <c r="B4">
        <v>19</v>
      </c>
      <c r="C4">
        <v>130</v>
      </c>
      <c r="D4">
        <v>19</v>
      </c>
      <c r="E4" t="s">
        <v>6</v>
      </c>
      <c r="F4">
        <v>25</v>
      </c>
    </row>
    <row r="5" spans="1:6" x14ac:dyDescent="0.25">
      <c r="B5">
        <v>26</v>
      </c>
      <c r="C5">
        <v>90</v>
      </c>
      <c r="D5">
        <v>26</v>
      </c>
      <c r="E5" t="s">
        <v>21</v>
      </c>
      <c r="F5">
        <v>200</v>
      </c>
    </row>
    <row r="6" spans="1:6" x14ac:dyDescent="0.25">
      <c r="B6" s="2" t="s">
        <v>75</v>
      </c>
      <c r="C6" s="1">
        <f>SUM(C2:C5)</f>
        <v>260</v>
      </c>
      <c r="E6" s="2" t="s">
        <v>75</v>
      </c>
      <c r="F6" s="1">
        <f>SUM(F3:F5)</f>
        <v>244</v>
      </c>
    </row>
    <row r="7" spans="1:6" x14ac:dyDescent="0.25">
      <c r="B7" s="2"/>
      <c r="C7" s="1"/>
      <c r="E7" s="2"/>
      <c r="F7" s="1"/>
    </row>
    <row r="8" spans="1:6" x14ac:dyDescent="0.25">
      <c r="A8">
        <v>2023</v>
      </c>
      <c r="B8" s="6" t="s">
        <v>1</v>
      </c>
      <c r="C8" s="6"/>
      <c r="D8" s="6" t="s">
        <v>0</v>
      </c>
      <c r="E8" s="6"/>
      <c r="F8" s="6"/>
    </row>
    <row r="9" spans="1:6" x14ac:dyDescent="0.25">
      <c r="B9">
        <v>4</v>
      </c>
      <c r="C9">
        <v>220</v>
      </c>
      <c r="D9" t="s">
        <v>2</v>
      </c>
      <c r="E9" t="s">
        <v>3</v>
      </c>
      <c r="F9" t="s">
        <v>4</v>
      </c>
    </row>
    <row r="10" spans="1:6" x14ac:dyDescent="0.25">
      <c r="B10">
        <v>11</v>
      </c>
      <c r="C10">
        <v>205</v>
      </c>
      <c r="E10" t="s">
        <v>73</v>
      </c>
      <c r="F10">
        <v>1650</v>
      </c>
    </row>
    <row r="11" spans="1:6" x14ac:dyDescent="0.25">
      <c r="B11">
        <v>18</v>
      </c>
      <c r="C11">
        <v>240</v>
      </c>
      <c r="D11">
        <v>23</v>
      </c>
      <c r="E11" t="s">
        <v>80</v>
      </c>
      <c r="F11">
        <v>1175</v>
      </c>
    </row>
    <row r="12" spans="1:6" x14ac:dyDescent="0.25">
      <c r="B12">
        <v>25</v>
      </c>
      <c r="D12">
        <v>25</v>
      </c>
      <c r="E12" t="s">
        <v>35</v>
      </c>
      <c r="F12">
        <v>408.6</v>
      </c>
    </row>
    <row r="13" spans="1:6" x14ac:dyDescent="0.25">
      <c r="B13" t="s">
        <v>69</v>
      </c>
      <c r="C13">
        <v>325</v>
      </c>
      <c r="D13">
        <v>25</v>
      </c>
      <c r="E13" t="s">
        <v>77</v>
      </c>
      <c r="F13">
        <v>45</v>
      </c>
    </row>
    <row r="14" spans="1:6" x14ac:dyDescent="0.25">
      <c r="B14" t="s">
        <v>70</v>
      </c>
      <c r="C14">
        <v>420</v>
      </c>
      <c r="D14">
        <v>25</v>
      </c>
      <c r="E14" t="s">
        <v>78</v>
      </c>
      <c r="F14">
        <v>137.41</v>
      </c>
    </row>
    <row r="15" spans="1:6" x14ac:dyDescent="0.25">
      <c r="B15" t="s">
        <v>71</v>
      </c>
      <c r="C15">
        <v>420</v>
      </c>
      <c r="D15">
        <v>25</v>
      </c>
      <c r="E15" t="s">
        <v>79</v>
      </c>
      <c r="F15">
        <v>30</v>
      </c>
    </row>
    <row r="16" spans="1:6" x14ac:dyDescent="0.25">
      <c r="B16" t="s">
        <v>74</v>
      </c>
      <c r="C16">
        <v>420</v>
      </c>
    </row>
    <row r="17" spans="1:6" x14ac:dyDescent="0.25">
      <c r="B17" t="s">
        <v>93</v>
      </c>
      <c r="C17">
        <v>420</v>
      </c>
    </row>
    <row r="18" spans="1:6" x14ac:dyDescent="0.25">
      <c r="B18" t="s">
        <v>81</v>
      </c>
      <c r="C18">
        <v>420</v>
      </c>
    </row>
    <row r="19" spans="1:6" x14ac:dyDescent="0.25">
      <c r="B19" s="2" t="s">
        <v>75</v>
      </c>
      <c r="C19" s="1">
        <f>SUM(C9:C18)</f>
        <v>3090</v>
      </c>
      <c r="E19" s="2" t="s">
        <v>75</v>
      </c>
      <c r="F19" s="1">
        <f>SUM(F10:F16)</f>
        <v>3446.0099999999998</v>
      </c>
    </row>
    <row r="20" spans="1:6" x14ac:dyDescent="0.25">
      <c r="A20">
        <v>2024</v>
      </c>
      <c r="B20" s="6" t="s">
        <v>1</v>
      </c>
      <c r="C20" s="6"/>
      <c r="D20" s="6" t="s">
        <v>0</v>
      </c>
      <c r="E20" s="6"/>
      <c r="F20" s="6"/>
    </row>
    <row r="21" spans="1:6" x14ac:dyDescent="0.25">
      <c r="B21">
        <v>2</v>
      </c>
      <c r="C21">
        <v>155</v>
      </c>
      <c r="D21" t="s">
        <v>2</v>
      </c>
      <c r="E21" t="s">
        <v>3</v>
      </c>
      <c r="F21" t="s">
        <v>4</v>
      </c>
    </row>
    <row r="22" spans="1:6" x14ac:dyDescent="0.25">
      <c r="B22">
        <v>9</v>
      </c>
      <c r="C22">
        <v>160</v>
      </c>
      <c r="D22">
        <v>2</v>
      </c>
      <c r="E22" t="s">
        <v>203</v>
      </c>
      <c r="F22">
        <v>30</v>
      </c>
    </row>
    <row r="23" spans="1:6" x14ac:dyDescent="0.25">
      <c r="B23">
        <v>16</v>
      </c>
      <c r="C23">
        <v>140</v>
      </c>
    </row>
    <row r="24" spans="1:6" x14ac:dyDescent="0.25">
      <c r="B24">
        <v>23</v>
      </c>
    </row>
    <row r="25" spans="1:6" x14ac:dyDescent="0.25">
      <c r="B25">
        <v>30</v>
      </c>
    </row>
    <row r="26" spans="1:6" x14ac:dyDescent="0.25">
      <c r="B26" t="s">
        <v>58</v>
      </c>
    </row>
    <row r="27" spans="1:6" x14ac:dyDescent="0.25">
      <c r="B27" t="s">
        <v>202</v>
      </c>
      <c r="C27">
        <v>240</v>
      </c>
    </row>
    <row r="33" spans="3:6" x14ac:dyDescent="0.25">
      <c r="C33" s="1">
        <f>SUM(C21:C32)</f>
        <v>695</v>
      </c>
      <c r="F33" s="1">
        <f>SUM(F22:F32)</f>
        <v>30</v>
      </c>
    </row>
  </sheetData>
  <mergeCells count="6">
    <mergeCell ref="D1:F1"/>
    <mergeCell ref="B1:C1"/>
    <mergeCell ref="B8:C8"/>
    <mergeCell ref="D8:F8"/>
    <mergeCell ref="B20:C20"/>
    <mergeCell ref="D20:F2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29" sqref="E29"/>
    </sheetView>
  </sheetViews>
  <sheetFormatPr baseColWidth="10" defaultRowHeight="15" x14ac:dyDescent="0.25"/>
  <cols>
    <col min="2" max="2" width="17.140625" bestFit="1" customWidth="1"/>
    <col min="3" max="3" width="5" bestFit="1" customWidth="1"/>
    <col min="4" max="4" width="5.85546875" bestFit="1" customWidth="1"/>
    <col min="5" max="5" width="23.28515625" bestFit="1" customWidth="1"/>
    <col min="6" max="6" width="8" bestFit="1" customWidth="1"/>
  </cols>
  <sheetData>
    <row r="1" spans="1:6" x14ac:dyDescent="0.25">
      <c r="B1" s="6" t="s">
        <v>1</v>
      </c>
      <c r="C1" s="6"/>
      <c r="D1" s="6" t="s">
        <v>0</v>
      </c>
      <c r="E1" s="6"/>
      <c r="F1" s="6"/>
    </row>
    <row r="2" spans="1:6" x14ac:dyDescent="0.25">
      <c r="A2">
        <v>2022</v>
      </c>
      <c r="B2">
        <v>2</v>
      </c>
      <c r="C2">
        <v>120</v>
      </c>
      <c r="D2" t="s">
        <v>2</v>
      </c>
      <c r="E2" t="s">
        <v>3</v>
      </c>
      <c r="F2" t="s">
        <v>4</v>
      </c>
    </row>
    <row r="3" spans="1:6" x14ac:dyDescent="0.25">
      <c r="B3">
        <v>23</v>
      </c>
      <c r="C3">
        <v>40</v>
      </c>
      <c r="D3">
        <v>2</v>
      </c>
      <c r="E3" t="s">
        <v>22</v>
      </c>
      <c r="F3">
        <v>80</v>
      </c>
    </row>
    <row r="4" spans="1:6" x14ac:dyDescent="0.25">
      <c r="B4">
        <v>30</v>
      </c>
      <c r="C4">
        <v>100</v>
      </c>
      <c r="D4">
        <v>17</v>
      </c>
      <c r="E4" t="s">
        <v>23</v>
      </c>
      <c r="F4">
        <v>43.5</v>
      </c>
    </row>
    <row r="5" spans="1:6" x14ac:dyDescent="0.25">
      <c r="D5">
        <v>30</v>
      </c>
      <c r="E5" t="s">
        <v>24</v>
      </c>
      <c r="F5">
        <v>20</v>
      </c>
    </row>
    <row r="6" spans="1:6" x14ac:dyDescent="0.25">
      <c r="D6">
        <v>30</v>
      </c>
      <c r="E6" t="s">
        <v>25</v>
      </c>
      <c r="F6">
        <v>168</v>
      </c>
    </row>
    <row r="7" spans="1:6" x14ac:dyDescent="0.25">
      <c r="D7">
        <v>30</v>
      </c>
      <c r="E7" t="s">
        <v>26</v>
      </c>
      <c r="F7">
        <v>80</v>
      </c>
    </row>
    <row r="10" spans="1:6" x14ac:dyDescent="0.25">
      <c r="C10">
        <f>SUM(C2:C9)</f>
        <v>260</v>
      </c>
      <c r="F10">
        <f>SUM(F3:F9)</f>
        <v>391.5</v>
      </c>
    </row>
    <row r="11" spans="1:6" x14ac:dyDescent="0.25">
      <c r="A11">
        <v>2023</v>
      </c>
      <c r="B11" s="6" t="s">
        <v>1</v>
      </c>
      <c r="C11" s="6"/>
      <c r="D11" s="6" t="s">
        <v>0</v>
      </c>
      <c r="E11" s="6"/>
      <c r="F11" s="6"/>
    </row>
    <row r="12" spans="1:6" x14ac:dyDescent="0.25">
      <c r="D12" t="s">
        <v>2</v>
      </c>
      <c r="E12" t="s">
        <v>3</v>
      </c>
      <c r="F12" t="s">
        <v>4</v>
      </c>
    </row>
    <row r="13" spans="1:6" x14ac:dyDescent="0.25">
      <c r="B13">
        <v>1</v>
      </c>
      <c r="C13">
        <v>240</v>
      </c>
      <c r="D13">
        <v>21</v>
      </c>
      <c r="E13" t="s">
        <v>73</v>
      </c>
      <c r="F13">
        <v>1360</v>
      </c>
    </row>
    <row r="14" spans="1:6" x14ac:dyDescent="0.25">
      <c r="B14">
        <v>22</v>
      </c>
      <c r="C14">
        <v>140</v>
      </c>
      <c r="D14">
        <v>3</v>
      </c>
      <c r="E14" t="s">
        <v>20</v>
      </c>
      <c r="F14">
        <v>172</v>
      </c>
    </row>
    <row r="15" spans="1:6" x14ac:dyDescent="0.25">
      <c r="B15">
        <v>29</v>
      </c>
      <c r="C15">
        <v>160</v>
      </c>
      <c r="D15">
        <v>13</v>
      </c>
      <c r="E15" t="s">
        <v>82</v>
      </c>
      <c r="F15">
        <v>400</v>
      </c>
    </row>
    <row r="16" spans="1:6" x14ac:dyDescent="0.25">
      <c r="D16">
        <v>22</v>
      </c>
      <c r="E16" t="s">
        <v>5</v>
      </c>
      <c r="F16">
        <v>20</v>
      </c>
    </row>
    <row r="17" spans="1:6" x14ac:dyDescent="0.25">
      <c r="B17" t="s">
        <v>69</v>
      </c>
      <c r="C17">
        <v>210</v>
      </c>
      <c r="E17" t="s">
        <v>84</v>
      </c>
      <c r="F17">
        <v>110</v>
      </c>
    </row>
    <row r="18" spans="1:6" x14ac:dyDescent="0.25">
      <c r="B18" t="s">
        <v>83</v>
      </c>
      <c r="C18">
        <v>420</v>
      </c>
    </row>
    <row r="21" spans="1:6" x14ac:dyDescent="0.25">
      <c r="C21">
        <f>SUM(C13:C20)</f>
        <v>1170</v>
      </c>
      <c r="F21">
        <f>SUM(F13:F20)</f>
        <v>2062</v>
      </c>
    </row>
    <row r="22" spans="1:6" x14ac:dyDescent="0.25">
      <c r="A22">
        <v>2024</v>
      </c>
      <c r="B22" s="6" t="s">
        <v>1</v>
      </c>
      <c r="C22" s="6"/>
      <c r="D22" s="6" t="s">
        <v>0</v>
      </c>
      <c r="E22" s="6"/>
      <c r="F22" s="6"/>
    </row>
    <row r="23" spans="1:6" x14ac:dyDescent="0.25">
      <c r="D23" t="s">
        <v>2</v>
      </c>
      <c r="E23" t="s">
        <v>3</v>
      </c>
      <c r="F23" t="s">
        <v>4</v>
      </c>
    </row>
    <row r="24" spans="1:6" x14ac:dyDescent="0.25">
      <c r="B24">
        <v>13</v>
      </c>
      <c r="C24">
        <v>220</v>
      </c>
      <c r="D24">
        <v>2</v>
      </c>
      <c r="E24" t="s">
        <v>205</v>
      </c>
      <c r="F24">
        <v>3120</v>
      </c>
    </row>
    <row r="25" spans="1:6" x14ac:dyDescent="0.25">
      <c r="B25">
        <v>27</v>
      </c>
      <c r="C25">
        <v>200</v>
      </c>
      <c r="E25" t="s">
        <v>210</v>
      </c>
      <c r="F25">
        <v>1776.22</v>
      </c>
    </row>
    <row r="26" spans="1:6" x14ac:dyDescent="0.25">
      <c r="B26" t="s">
        <v>206</v>
      </c>
      <c r="C26">
        <v>800</v>
      </c>
      <c r="E26" t="s">
        <v>211</v>
      </c>
      <c r="F26">
        <v>71</v>
      </c>
    </row>
    <row r="27" spans="1:6" x14ac:dyDescent="0.25">
      <c r="B27" t="s">
        <v>207</v>
      </c>
      <c r="C27">
        <v>800</v>
      </c>
      <c r="D27">
        <v>2</v>
      </c>
      <c r="E27" t="s">
        <v>192</v>
      </c>
      <c r="F27">
        <v>186</v>
      </c>
    </row>
    <row r="28" spans="1:6" x14ac:dyDescent="0.25">
      <c r="B28" t="s">
        <v>208</v>
      </c>
      <c r="C28">
        <v>500</v>
      </c>
    </row>
    <row r="29" spans="1:6" x14ac:dyDescent="0.25">
      <c r="B29" t="s">
        <v>209</v>
      </c>
      <c r="C29">
        <v>800</v>
      </c>
    </row>
    <row r="30" spans="1:6" x14ac:dyDescent="0.25">
      <c r="B30" t="s">
        <v>58</v>
      </c>
      <c r="C30">
        <v>200</v>
      </c>
    </row>
    <row r="31" spans="1:6" x14ac:dyDescent="0.25">
      <c r="B31" t="s">
        <v>212</v>
      </c>
      <c r="C31">
        <v>550</v>
      </c>
    </row>
    <row r="32" spans="1:6" x14ac:dyDescent="0.25">
      <c r="B32" t="s">
        <v>213</v>
      </c>
      <c r="C32">
        <v>90</v>
      </c>
    </row>
    <row r="35" spans="3:6" x14ac:dyDescent="0.25">
      <c r="C35" s="1">
        <f>SUM(C24:C34)</f>
        <v>4160</v>
      </c>
      <c r="F35" s="1">
        <f>SUM(F24:F34)</f>
        <v>5153.22</v>
      </c>
    </row>
  </sheetData>
  <mergeCells count="6">
    <mergeCell ref="B1:C1"/>
    <mergeCell ref="D1:F1"/>
    <mergeCell ref="B11:C11"/>
    <mergeCell ref="D11:F11"/>
    <mergeCell ref="B22:C22"/>
    <mergeCell ref="D22:F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25" sqref="C25"/>
    </sheetView>
  </sheetViews>
  <sheetFormatPr baseColWidth="10" defaultRowHeight="15" x14ac:dyDescent="0.25"/>
  <cols>
    <col min="2" max="2" width="15" bestFit="1" customWidth="1"/>
    <col min="3" max="3" width="5" bestFit="1" customWidth="1"/>
    <col min="4" max="4" width="5.85546875" bestFit="1" customWidth="1"/>
    <col min="5" max="5" width="17.42578125" bestFit="1" customWidth="1"/>
    <col min="6" max="6" width="7" bestFit="1" customWidth="1"/>
  </cols>
  <sheetData>
    <row r="1" spans="1:6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6" x14ac:dyDescent="0.25">
      <c r="B2">
        <v>7</v>
      </c>
      <c r="D2" t="s">
        <v>2</v>
      </c>
      <c r="E2" t="s">
        <v>3</v>
      </c>
      <c r="F2" t="s">
        <v>4</v>
      </c>
    </row>
    <row r="3" spans="1:6" x14ac:dyDescent="0.25">
      <c r="B3">
        <v>14</v>
      </c>
      <c r="D3">
        <v>2</v>
      </c>
      <c r="E3" t="s">
        <v>20</v>
      </c>
      <c r="F3">
        <v>180</v>
      </c>
    </row>
    <row r="4" spans="1:6" x14ac:dyDescent="0.25">
      <c r="B4">
        <v>21</v>
      </c>
    </row>
    <row r="5" spans="1:6" x14ac:dyDescent="0.25">
      <c r="B5">
        <v>28</v>
      </c>
      <c r="C5">
        <v>40</v>
      </c>
    </row>
    <row r="9" spans="1:6" x14ac:dyDescent="0.25">
      <c r="C9">
        <f>SUM(C2:C8)</f>
        <v>40</v>
      </c>
      <c r="F9">
        <f>SUM(F3:F8)</f>
        <v>180</v>
      </c>
    </row>
    <row r="10" spans="1:6" x14ac:dyDescent="0.25">
      <c r="A10">
        <v>2023</v>
      </c>
      <c r="B10" s="6" t="s">
        <v>1</v>
      </c>
      <c r="C10" s="6"/>
      <c r="D10" s="6" t="s">
        <v>0</v>
      </c>
      <c r="E10" s="6"/>
      <c r="F10" s="6"/>
    </row>
    <row r="11" spans="1:6" x14ac:dyDescent="0.25">
      <c r="D11" t="s">
        <v>2</v>
      </c>
      <c r="E11" t="s">
        <v>3</v>
      </c>
      <c r="F11" t="s">
        <v>4</v>
      </c>
    </row>
    <row r="12" spans="1:6" x14ac:dyDescent="0.25">
      <c r="B12">
        <v>6</v>
      </c>
      <c r="C12">
        <v>260</v>
      </c>
      <c r="D12">
        <v>13</v>
      </c>
      <c r="E12" t="s">
        <v>32</v>
      </c>
      <c r="F12">
        <v>241.43</v>
      </c>
    </row>
    <row r="13" spans="1:6" x14ac:dyDescent="0.25">
      <c r="B13">
        <v>13</v>
      </c>
      <c r="C13">
        <v>240</v>
      </c>
      <c r="E13" t="s">
        <v>88</v>
      </c>
      <c r="F13">
        <v>40</v>
      </c>
    </row>
    <row r="14" spans="1:6" x14ac:dyDescent="0.25">
      <c r="B14">
        <v>20</v>
      </c>
      <c r="C14">
        <v>160</v>
      </c>
      <c r="D14">
        <v>24</v>
      </c>
      <c r="E14" t="s">
        <v>90</v>
      </c>
      <c r="F14">
        <v>680</v>
      </c>
    </row>
    <row r="15" spans="1:6" x14ac:dyDescent="0.25">
      <c r="B15">
        <v>27</v>
      </c>
      <c r="C15">
        <v>140</v>
      </c>
      <c r="D15">
        <v>24</v>
      </c>
      <c r="E15" t="s">
        <v>91</v>
      </c>
      <c r="F15">
        <v>60</v>
      </c>
    </row>
    <row r="16" spans="1:6" x14ac:dyDescent="0.25">
      <c r="B16" t="s">
        <v>69</v>
      </c>
      <c r="C16">
        <v>360</v>
      </c>
      <c r="D16">
        <v>25</v>
      </c>
      <c r="E16" t="s">
        <v>92</v>
      </c>
      <c r="F16">
        <v>50</v>
      </c>
    </row>
    <row r="17" spans="1:6" x14ac:dyDescent="0.25">
      <c r="B17" t="s">
        <v>89</v>
      </c>
      <c r="C17">
        <v>200</v>
      </c>
    </row>
    <row r="19" spans="1:6" x14ac:dyDescent="0.25">
      <c r="C19">
        <f>SUM(C12:C18)</f>
        <v>1360</v>
      </c>
      <c r="F19">
        <f>SUM(F12:F18)</f>
        <v>1071.43</v>
      </c>
    </row>
    <row r="20" spans="1:6" x14ac:dyDescent="0.25">
      <c r="A20">
        <v>2024</v>
      </c>
      <c r="B20" s="6" t="s">
        <v>1</v>
      </c>
      <c r="C20" s="6"/>
      <c r="D20" s="6" t="s">
        <v>0</v>
      </c>
      <c r="E20" s="6"/>
      <c r="F20" s="6"/>
    </row>
    <row r="21" spans="1:6" x14ac:dyDescent="0.25">
      <c r="D21" t="s">
        <v>2</v>
      </c>
      <c r="E21" t="s">
        <v>3</v>
      </c>
      <c r="F21" t="s">
        <v>4</v>
      </c>
    </row>
    <row r="22" spans="1:6" x14ac:dyDescent="0.25">
      <c r="B22">
        <v>4</v>
      </c>
      <c r="C22">
        <v>220</v>
      </c>
      <c r="D22">
        <v>4</v>
      </c>
      <c r="E22" t="s">
        <v>90</v>
      </c>
      <c r="F22">
        <v>800</v>
      </c>
    </row>
    <row r="23" spans="1:6" x14ac:dyDescent="0.25">
      <c r="B23">
        <v>11</v>
      </c>
      <c r="C23">
        <v>180</v>
      </c>
    </row>
    <row r="24" spans="1:6" x14ac:dyDescent="0.25">
      <c r="B24">
        <v>18</v>
      </c>
      <c r="C24">
        <v>180</v>
      </c>
    </row>
    <row r="25" spans="1:6" x14ac:dyDescent="0.25">
      <c r="B25">
        <v>25</v>
      </c>
      <c r="C25">
        <v>160</v>
      </c>
    </row>
    <row r="26" spans="1:6" x14ac:dyDescent="0.25">
      <c r="B26" t="s">
        <v>214</v>
      </c>
      <c r="C26">
        <v>250</v>
      </c>
    </row>
    <row r="33" spans="3:6" x14ac:dyDescent="0.25">
      <c r="C33" s="1">
        <f>SUM(C22:C32)</f>
        <v>990</v>
      </c>
      <c r="F33" s="1">
        <f>SUM(F22:F32)</f>
        <v>800</v>
      </c>
    </row>
  </sheetData>
  <mergeCells count="6">
    <mergeCell ref="B1:C1"/>
    <mergeCell ref="D1:F1"/>
    <mergeCell ref="B10:C10"/>
    <mergeCell ref="D10:F10"/>
    <mergeCell ref="B20:C20"/>
    <mergeCell ref="D20:F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F35" sqref="F35"/>
    </sheetView>
  </sheetViews>
  <sheetFormatPr baseColWidth="10" defaultRowHeight="15" x14ac:dyDescent="0.25"/>
  <cols>
    <col min="2" max="2" width="20" bestFit="1" customWidth="1"/>
    <col min="3" max="3" width="6" bestFit="1" customWidth="1"/>
    <col min="4" max="4" width="5.85546875" bestFit="1" customWidth="1"/>
    <col min="5" max="5" width="23.28515625" bestFit="1" customWidth="1"/>
    <col min="6" max="6" width="7" bestFit="1" customWidth="1"/>
  </cols>
  <sheetData>
    <row r="1" spans="1:6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6" x14ac:dyDescent="0.25">
      <c r="B2">
        <v>4</v>
      </c>
      <c r="C2">
        <v>120</v>
      </c>
      <c r="D2" t="s">
        <v>2</v>
      </c>
      <c r="E2" t="s">
        <v>3</v>
      </c>
      <c r="F2" t="s">
        <v>4</v>
      </c>
    </row>
    <row r="3" spans="1:6" x14ac:dyDescent="0.25">
      <c r="B3">
        <v>11</v>
      </c>
      <c r="D3">
        <v>9</v>
      </c>
      <c r="E3" t="s">
        <v>20</v>
      </c>
      <c r="F3">
        <v>186.39</v>
      </c>
    </row>
    <row r="4" spans="1:6" x14ac:dyDescent="0.25">
      <c r="B4">
        <v>18</v>
      </c>
      <c r="C4">
        <v>180</v>
      </c>
      <c r="D4">
        <v>4</v>
      </c>
      <c r="E4" t="s">
        <v>27</v>
      </c>
      <c r="F4">
        <v>20</v>
      </c>
    </row>
    <row r="5" spans="1:6" x14ac:dyDescent="0.25">
      <c r="B5">
        <v>25</v>
      </c>
      <c r="C5">
        <v>260</v>
      </c>
      <c r="D5">
        <v>25</v>
      </c>
      <c r="E5" t="s">
        <v>28</v>
      </c>
      <c r="F5">
        <v>39</v>
      </c>
    </row>
    <row r="9" spans="1:6" x14ac:dyDescent="0.25">
      <c r="C9">
        <f>SUM(C2:C8)</f>
        <v>560</v>
      </c>
      <c r="F9">
        <f>SUM(F3:F8)</f>
        <v>245.39</v>
      </c>
    </row>
    <row r="11" spans="1:6" x14ac:dyDescent="0.25">
      <c r="A11">
        <v>2023</v>
      </c>
      <c r="B11" s="6" t="s">
        <v>1</v>
      </c>
      <c r="C11" s="6"/>
      <c r="D11" s="6" t="s">
        <v>0</v>
      </c>
      <c r="E11" s="6"/>
      <c r="F11" s="6"/>
    </row>
    <row r="12" spans="1:6" x14ac:dyDescent="0.25">
      <c r="D12" t="s">
        <v>2</v>
      </c>
      <c r="E12" t="s">
        <v>3</v>
      </c>
      <c r="F12" t="s">
        <v>4</v>
      </c>
    </row>
    <row r="13" spans="1:6" x14ac:dyDescent="0.25">
      <c r="B13">
        <v>3</v>
      </c>
      <c r="C13">
        <v>240</v>
      </c>
      <c r="E13" t="s">
        <v>32</v>
      </c>
      <c r="F13">
        <v>0</v>
      </c>
    </row>
    <row r="14" spans="1:6" x14ac:dyDescent="0.25">
      <c r="B14">
        <v>10</v>
      </c>
      <c r="C14">
        <v>320</v>
      </c>
      <c r="D14">
        <v>5</v>
      </c>
      <c r="E14" t="s">
        <v>94</v>
      </c>
      <c r="F14">
        <v>300</v>
      </c>
    </row>
    <row r="15" spans="1:6" x14ac:dyDescent="0.25">
      <c r="B15">
        <v>17</v>
      </c>
      <c r="C15">
        <v>300</v>
      </c>
      <c r="D15">
        <v>16</v>
      </c>
      <c r="E15" t="s">
        <v>104</v>
      </c>
      <c r="F15">
        <v>540</v>
      </c>
    </row>
    <row r="16" spans="1:6" x14ac:dyDescent="0.25">
      <c r="B16">
        <v>24</v>
      </c>
      <c r="C16">
        <v>260</v>
      </c>
      <c r="D16">
        <v>15</v>
      </c>
    </row>
    <row r="17" spans="1:6" x14ac:dyDescent="0.25">
      <c r="B17" t="s">
        <v>101</v>
      </c>
      <c r="C17">
        <v>390</v>
      </c>
      <c r="D17">
        <v>21</v>
      </c>
      <c r="E17" t="s">
        <v>102</v>
      </c>
      <c r="F17">
        <v>200</v>
      </c>
    </row>
    <row r="18" spans="1:6" x14ac:dyDescent="0.25">
      <c r="B18" t="s">
        <v>95</v>
      </c>
      <c r="C18">
        <v>100</v>
      </c>
      <c r="D18">
        <v>23</v>
      </c>
      <c r="E18" t="s">
        <v>103</v>
      </c>
      <c r="F18">
        <v>180</v>
      </c>
    </row>
    <row r="19" spans="1:6" x14ac:dyDescent="0.25">
      <c r="B19" t="s">
        <v>96</v>
      </c>
      <c r="C19">
        <v>200</v>
      </c>
      <c r="D19">
        <v>24</v>
      </c>
      <c r="E19" t="s">
        <v>35</v>
      </c>
      <c r="F19">
        <v>157.5</v>
      </c>
    </row>
    <row r="20" spans="1:6" x14ac:dyDescent="0.25">
      <c r="B20" t="s">
        <v>97</v>
      </c>
      <c r="C20">
        <v>100</v>
      </c>
    </row>
    <row r="21" spans="1:6" x14ac:dyDescent="0.25">
      <c r="B21" t="s">
        <v>98</v>
      </c>
      <c r="C21">
        <v>100</v>
      </c>
    </row>
    <row r="22" spans="1:6" x14ac:dyDescent="0.25">
      <c r="B22" t="s">
        <v>99</v>
      </c>
      <c r="C22">
        <v>220</v>
      </c>
    </row>
    <row r="23" spans="1:6" x14ac:dyDescent="0.25">
      <c r="B23" t="s">
        <v>100</v>
      </c>
      <c r="C23">
        <v>450</v>
      </c>
    </row>
    <row r="24" spans="1:6" x14ac:dyDescent="0.25">
      <c r="C24">
        <f>SUM(C13:C23)</f>
        <v>2680</v>
      </c>
      <c r="F24">
        <f>SUM(F13:F19)</f>
        <v>1377.5</v>
      </c>
    </row>
    <row r="25" spans="1:6" x14ac:dyDescent="0.25">
      <c r="A25">
        <v>2024</v>
      </c>
      <c r="B25" s="6" t="s">
        <v>1</v>
      </c>
      <c r="C25" s="6"/>
      <c r="D25" s="6" t="s">
        <v>0</v>
      </c>
      <c r="E25" s="6"/>
      <c r="F25" s="6"/>
    </row>
    <row r="26" spans="1:6" x14ac:dyDescent="0.25">
      <c r="D26" t="s">
        <v>2</v>
      </c>
      <c r="E26" t="s">
        <v>3</v>
      </c>
      <c r="F26" t="s">
        <v>4</v>
      </c>
    </row>
    <row r="27" spans="1:6" x14ac:dyDescent="0.25">
      <c r="B27">
        <v>1</v>
      </c>
      <c r="C27">
        <v>270</v>
      </c>
      <c r="E27" t="s">
        <v>216</v>
      </c>
      <c r="F27">
        <v>70</v>
      </c>
    </row>
    <row r="28" spans="1:6" x14ac:dyDescent="0.25">
      <c r="B28">
        <v>8</v>
      </c>
      <c r="C28">
        <v>80</v>
      </c>
      <c r="D28">
        <v>1</v>
      </c>
      <c r="E28" t="s">
        <v>222</v>
      </c>
      <c r="F28">
        <v>200</v>
      </c>
    </row>
    <row r="29" spans="1:6" x14ac:dyDescent="0.25">
      <c r="B29">
        <v>15</v>
      </c>
      <c r="C29">
        <v>157</v>
      </c>
      <c r="D29">
        <v>8</v>
      </c>
      <c r="E29" t="s">
        <v>192</v>
      </c>
      <c r="F29">
        <v>173</v>
      </c>
    </row>
    <row r="30" spans="1:6" x14ac:dyDescent="0.25">
      <c r="B30">
        <v>22</v>
      </c>
      <c r="C30">
        <v>160</v>
      </c>
      <c r="D30">
        <v>8</v>
      </c>
      <c r="E30" t="s">
        <v>35</v>
      </c>
      <c r="F30">
        <v>206</v>
      </c>
    </row>
    <row r="31" spans="1:6" x14ac:dyDescent="0.25">
      <c r="B31">
        <v>29</v>
      </c>
      <c r="C31">
        <v>180</v>
      </c>
      <c r="D31">
        <v>8</v>
      </c>
      <c r="E31" t="s">
        <v>218</v>
      </c>
      <c r="F31">
        <v>70</v>
      </c>
    </row>
    <row r="32" spans="1:6" x14ac:dyDescent="0.25">
      <c r="B32" t="s">
        <v>217</v>
      </c>
      <c r="C32">
        <v>305</v>
      </c>
      <c r="D32">
        <v>22</v>
      </c>
      <c r="E32" t="s">
        <v>35</v>
      </c>
      <c r="F32">
        <v>113</v>
      </c>
    </row>
    <row r="33" spans="2:6" x14ac:dyDescent="0.25">
      <c r="B33" t="s">
        <v>215</v>
      </c>
      <c r="C33">
        <v>550</v>
      </c>
      <c r="D33">
        <v>22</v>
      </c>
      <c r="E33" t="s">
        <v>223</v>
      </c>
      <c r="F33">
        <v>51.88</v>
      </c>
    </row>
    <row r="34" spans="2:6" x14ac:dyDescent="0.25">
      <c r="B34" t="s">
        <v>219</v>
      </c>
      <c r="C34">
        <v>2600</v>
      </c>
      <c r="D34">
        <v>29</v>
      </c>
      <c r="E34" t="s">
        <v>225</v>
      </c>
      <c r="F34">
        <v>6795</v>
      </c>
    </row>
    <row r="35" spans="2:6" x14ac:dyDescent="0.25">
      <c r="B35" t="s">
        <v>220</v>
      </c>
      <c r="C35">
        <v>800</v>
      </c>
      <c r="D35">
        <v>29</v>
      </c>
      <c r="E35" t="s">
        <v>226</v>
      </c>
      <c r="F35">
        <v>440</v>
      </c>
    </row>
    <row r="36" spans="2:6" x14ac:dyDescent="0.25">
      <c r="B36" t="s">
        <v>221</v>
      </c>
      <c r="C36">
        <v>200</v>
      </c>
      <c r="D36">
        <v>29</v>
      </c>
      <c r="E36" t="s">
        <v>227</v>
      </c>
      <c r="F36">
        <v>1200</v>
      </c>
    </row>
    <row r="37" spans="2:6" x14ac:dyDescent="0.25">
      <c r="B37" t="s">
        <v>224</v>
      </c>
      <c r="C37">
        <v>5200</v>
      </c>
    </row>
    <row r="39" spans="2:6" x14ac:dyDescent="0.25">
      <c r="C39" s="1">
        <f>SUM(C27:C37)</f>
        <v>10502</v>
      </c>
      <c r="F39" s="1">
        <f>SUM(F27:F38)</f>
        <v>9318.880000000001</v>
      </c>
    </row>
  </sheetData>
  <mergeCells count="6">
    <mergeCell ref="B1:C1"/>
    <mergeCell ref="D1:F1"/>
    <mergeCell ref="B11:C11"/>
    <mergeCell ref="D11:F11"/>
    <mergeCell ref="B25:C25"/>
    <mergeCell ref="D25:F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/>
  </sheetViews>
  <sheetFormatPr baseColWidth="10" defaultRowHeight="15" x14ac:dyDescent="0.25"/>
  <cols>
    <col min="2" max="2" width="23.7109375" bestFit="1" customWidth="1"/>
    <col min="3" max="3" width="5" bestFit="1" customWidth="1"/>
    <col min="4" max="4" width="5.85546875" bestFit="1" customWidth="1"/>
    <col min="5" max="5" width="21" bestFit="1" customWidth="1"/>
    <col min="6" max="6" width="7" bestFit="1" customWidth="1"/>
  </cols>
  <sheetData>
    <row r="1" spans="1:6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6" x14ac:dyDescent="0.25">
      <c r="B2">
        <v>2</v>
      </c>
      <c r="C2">
        <v>120</v>
      </c>
      <c r="D2" t="s">
        <v>2</v>
      </c>
      <c r="E2" t="s">
        <v>3</v>
      </c>
      <c r="F2" t="s">
        <v>4</v>
      </c>
    </row>
    <row r="3" spans="1:6" x14ac:dyDescent="0.25">
      <c r="B3">
        <v>9</v>
      </c>
      <c r="C3">
        <v>210</v>
      </c>
      <c r="E3" t="s">
        <v>29</v>
      </c>
      <c r="F3">
        <v>44</v>
      </c>
    </row>
    <row r="4" spans="1:6" x14ac:dyDescent="0.25">
      <c r="B4">
        <v>16</v>
      </c>
      <c r="C4">
        <v>140</v>
      </c>
      <c r="E4" t="s">
        <v>30</v>
      </c>
      <c r="F4">
        <v>70</v>
      </c>
    </row>
    <row r="5" spans="1:6" x14ac:dyDescent="0.25">
      <c r="B5">
        <v>23</v>
      </c>
      <c r="E5" t="s">
        <v>20</v>
      </c>
      <c r="F5">
        <v>186</v>
      </c>
    </row>
    <row r="6" spans="1:6" x14ac:dyDescent="0.25">
      <c r="B6">
        <v>30</v>
      </c>
      <c r="C6">
        <v>210</v>
      </c>
    </row>
    <row r="9" spans="1:6" x14ac:dyDescent="0.25">
      <c r="C9">
        <f>SUM(C2:C8)</f>
        <v>680</v>
      </c>
      <c r="F9">
        <f>SUM(F3:F8)</f>
        <v>300</v>
      </c>
    </row>
    <row r="10" spans="1:6" x14ac:dyDescent="0.25">
      <c r="A10">
        <v>2023</v>
      </c>
      <c r="B10" s="6" t="s">
        <v>1</v>
      </c>
      <c r="C10" s="6"/>
      <c r="D10" s="6" t="s">
        <v>0</v>
      </c>
      <c r="E10" s="6"/>
      <c r="F10" s="6"/>
    </row>
    <row r="11" spans="1:6" x14ac:dyDescent="0.25">
      <c r="D11" t="s">
        <v>2</v>
      </c>
      <c r="E11" t="s">
        <v>3</v>
      </c>
      <c r="F11" t="s">
        <v>4</v>
      </c>
    </row>
    <row r="12" spans="1:6" x14ac:dyDescent="0.25">
      <c r="B12">
        <v>1</v>
      </c>
      <c r="C12">
        <v>220</v>
      </c>
      <c r="D12">
        <v>29</v>
      </c>
      <c r="E12" t="s">
        <v>32</v>
      </c>
      <c r="F12">
        <v>471.2</v>
      </c>
    </row>
    <row r="13" spans="1:6" x14ac:dyDescent="0.25">
      <c r="B13">
        <v>8</v>
      </c>
      <c r="C13">
        <v>340</v>
      </c>
      <c r="D13">
        <v>1</v>
      </c>
      <c r="E13" t="s">
        <v>112</v>
      </c>
      <c r="F13">
        <v>250</v>
      </c>
    </row>
    <row r="14" spans="1:6" x14ac:dyDescent="0.25">
      <c r="B14">
        <v>15</v>
      </c>
      <c r="C14">
        <v>280</v>
      </c>
      <c r="D14">
        <v>6</v>
      </c>
      <c r="E14" t="s">
        <v>106</v>
      </c>
      <c r="F14">
        <v>32</v>
      </c>
    </row>
    <row r="15" spans="1:6" x14ac:dyDescent="0.25">
      <c r="B15">
        <v>22</v>
      </c>
      <c r="C15">
        <v>200</v>
      </c>
      <c r="D15">
        <v>6</v>
      </c>
      <c r="E15" t="s">
        <v>107</v>
      </c>
      <c r="F15">
        <v>55</v>
      </c>
    </row>
    <row r="16" spans="1:6" x14ac:dyDescent="0.25">
      <c r="B16">
        <v>29</v>
      </c>
      <c r="C16">
        <v>160</v>
      </c>
      <c r="D16">
        <v>6</v>
      </c>
      <c r="E16" t="s">
        <v>108</v>
      </c>
      <c r="F16">
        <v>55</v>
      </c>
    </row>
    <row r="17" spans="2:6" x14ac:dyDescent="0.25">
      <c r="B17" t="s">
        <v>69</v>
      </c>
      <c r="C17">
        <v>850</v>
      </c>
      <c r="D17">
        <v>7</v>
      </c>
      <c r="E17" t="s">
        <v>111</v>
      </c>
      <c r="F17">
        <v>70</v>
      </c>
    </row>
    <row r="18" spans="2:6" x14ac:dyDescent="0.25">
      <c r="B18" t="s">
        <v>124</v>
      </c>
      <c r="C18">
        <v>450</v>
      </c>
      <c r="D18">
        <v>6</v>
      </c>
      <c r="E18" t="s">
        <v>109</v>
      </c>
      <c r="F18">
        <v>50</v>
      </c>
    </row>
    <row r="19" spans="2:6" x14ac:dyDescent="0.25">
      <c r="B19" t="s">
        <v>110</v>
      </c>
      <c r="C19">
        <v>100</v>
      </c>
      <c r="D19">
        <v>15</v>
      </c>
      <c r="E19" t="s">
        <v>90</v>
      </c>
      <c r="F19">
        <v>1080</v>
      </c>
    </row>
    <row r="20" spans="2:6" x14ac:dyDescent="0.25">
      <c r="B20" t="s">
        <v>113</v>
      </c>
      <c r="C20">
        <v>100</v>
      </c>
      <c r="D20">
        <v>15</v>
      </c>
      <c r="E20" t="s">
        <v>116</v>
      </c>
      <c r="F20">
        <v>150</v>
      </c>
    </row>
    <row r="21" spans="2:6" x14ac:dyDescent="0.25">
      <c r="B21" t="s">
        <v>114</v>
      </c>
      <c r="C21">
        <v>200</v>
      </c>
      <c r="D21">
        <v>19</v>
      </c>
      <c r="E21" t="s">
        <v>117</v>
      </c>
      <c r="F21">
        <v>560</v>
      </c>
    </row>
    <row r="22" spans="2:6" x14ac:dyDescent="0.25">
      <c r="B22" t="s">
        <v>115</v>
      </c>
      <c r="C22">
        <v>100</v>
      </c>
      <c r="D22">
        <v>24</v>
      </c>
    </row>
    <row r="23" spans="2:6" x14ac:dyDescent="0.25">
      <c r="B23" t="s">
        <v>118</v>
      </c>
      <c r="C23">
        <v>100</v>
      </c>
      <c r="D23">
        <v>28</v>
      </c>
      <c r="E23" t="s">
        <v>122</v>
      </c>
      <c r="F23">
        <v>186</v>
      </c>
    </row>
    <row r="24" spans="2:6" x14ac:dyDescent="0.25">
      <c r="B24" t="s">
        <v>119</v>
      </c>
      <c r="C24">
        <v>500</v>
      </c>
      <c r="D24">
        <v>29</v>
      </c>
      <c r="E24" t="s">
        <v>127</v>
      </c>
      <c r="F24">
        <v>35</v>
      </c>
    </row>
    <row r="25" spans="2:6" x14ac:dyDescent="0.25">
      <c r="B25" t="s">
        <v>120</v>
      </c>
      <c r="C25">
        <v>450</v>
      </c>
      <c r="D25">
        <v>29</v>
      </c>
      <c r="E25" t="s">
        <v>123</v>
      </c>
      <c r="F25">
        <v>30</v>
      </c>
    </row>
    <row r="26" spans="2:6" x14ac:dyDescent="0.25">
      <c r="B26" t="s">
        <v>126</v>
      </c>
      <c r="C26">
        <v>100</v>
      </c>
      <c r="D26">
        <v>31</v>
      </c>
      <c r="E26" t="s">
        <v>128</v>
      </c>
      <c r="F26">
        <v>800</v>
      </c>
    </row>
    <row r="27" spans="2:6" x14ac:dyDescent="0.25">
      <c r="B27" t="s">
        <v>125</v>
      </c>
      <c r="C27">
        <v>100</v>
      </c>
    </row>
    <row r="28" spans="2:6" x14ac:dyDescent="0.25">
      <c r="B28" t="s">
        <v>96</v>
      </c>
      <c r="C28">
        <v>40</v>
      </c>
    </row>
    <row r="29" spans="2:6" x14ac:dyDescent="0.25">
      <c r="B29" t="s">
        <v>136</v>
      </c>
      <c r="C29">
        <v>100</v>
      </c>
    </row>
    <row r="30" spans="2:6" x14ac:dyDescent="0.25">
      <c r="B30" t="s">
        <v>137</v>
      </c>
      <c r="C30">
        <v>100</v>
      </c>
    </row>
    <row r="31" spans="2:6" x14ac:dyDescent="0.25">
      <c r="C31">
        <f>SUM(C12:C30)</f>
        <v>4490</v>
      </c>
      <c r="F31">
        <f>SUM(F12:F26)</f>
        <v>3824.2</v>
      </c>
    </row>
    <row r="33" spans="1:6" x14ac:dyDescent="0.25">
      <c r="A33">
        <v>2024</v>
      </c>
      <c r="B33" s="6" t="s">
        <v>1</v>
      </c>
      <c r="C33" s="6"/>
      <c r="D33" s="6" t="s">
        <v>0</v>
      </c>
      <c r="E33" s="6"/>
      <c r="F33" s="6"/>
    </row>
    <row r="34" spans="1:6" x14ac:dyDescent="0.25">
      <c r="D34" t="s">
        <v>2</v>
      </c>
      <c r="E34" t="s">
        <v>3</v>
      </c>
      <c r="F34" t="s">
        <v>4</v>
      </c>
    </row>
    <row r="35" spans="1:6" x14ac:dyDescent="0.25">
      <c r="B35">
        <v>13</v>
      </c>
      <c r="C35">
        <v>120</v>
      </c>
      <c r="D35">
        <v>5</v>
      </c>
      <c r="E35" t="s">
        <v>227</v>
      </c>
      <c r="F35">
        <v>1200</v>
      </c>
    </row>
    <row r="36" spans="1:6" x14ac:dyDescent="0.25">
      <c r="B36">
        <v>20</v>
      </c>
      <c r="C36">
        <v>100</v>
      </c>
      <c r="D36">
        <v>6</v>
      </c>
      <c r="E36" t="s">
        <v>229</v>
      </c>
      <c r="F36">
        <v>720</v>
      </c>
    </row>
    <row r="37" spans="1:6" x14ac:dyDescent="0.25">
      <c r="B37">
        <v>27</v>
      </c>
      <c r="C37">
        <v>100</v>
      </c>
      <c r="D37">
        <v>8</v>
      </c>
      <c r="E37" t="s">
        <v>231</v>
      </c>
      <c r="F37">
        <v>29.99</v>
      </c>
    </row>
    <row r="38" spans="1:6" x14ac:dyDescent="0.25">
      <c r="D38">
        <v>20</v>
      </c>
      <c r="E38" t="s">
        <v>90</v>
      </c>
      <c r="F38">
        <v>1350</v>
      </c>
    </row>
    <row r="39" spans="1:6" x14ac:dyDescent="0.25">
      <c r="D39">
        <v>27</v>
      </c>
      <c r="E39" t="s">
        <v>91</v>
      </c>
      <c r="F39">
        <v>140</v>
      </c>
    </row>
    <row r="40" spans="1:6" x14ac:dyDescent="0.25">
      <c r="B40" t="s">
        <v>217</v>
      </c>
      <c r="C40">
        <v>50</v>
      </c>
      <c r="D40">
        <v>27</v>
      </c>
      <c r="E40" t="s">
        <v>232</v>
      </c>
      <c r="F40">
        <v>120</v>
      </c>
    </row>
    <row r="41" spans="1:6" x14ac:dyDescent="0.25">
      <c r="B41" t="s">
        <v>235</v>
      </c>
      <c r="C41">
        <v>200</v>
      </c>
      <c r="D41">
        <v>27</v>
      </c>
      <c r="E41" t="s">
        <v>236</v>
      </c>
      <c r="F41">
        <v>60</v>
      </c>
    </row>
    <row r="47" spans="1:6" x14ac:dyDescent="0.25">
      <c r="C47" s="1">
        <f>SUM(C35:C45)</f>
        <v>570</v>
      </c>
      <c r="F47" s="1">
        <f>SUM(F35:F46)</f>
        <v>3619.99</v>
      </c>
    </row>
  </sheetData>
  <mergeCells count="6">
    <mergeCell ref="B1:C1"/>
    <mergeCell ref="D1:F1"/>
    <mergeCell ref="B10:C10"/>
    <mergeCell ref="D10:F10"/>
    <mergeCell ref="B33:C33"/>
    <mergeCell ref="D33:F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5" workbookViewId="0">
      <selection activeCell="C46" sqref="C46"/>
    </sheetView>
  </sheetViews>
  <sheetFormatPr baseColWidth="10" defaultRowHeight="15" x14ac:dyDescent="0.25"/>
  <cols>
    <col min="2" max="2" width="20.28515625" bestFit="1" customWidth="1"/>
    <col min="3" max="3" width="5" bestFit="1" customWidth="1"/>
    <col min="4" max="4" width="5.85546875" bestFit="1" customWidth="1"/>
    <col min="5" max="5" width="27" bestFit="1" customWidth="1"/>
    <col min="6" max="6" width="6" bestFit="1" customWidth="1"/>
  </cols>
  <sheetData>
    <row r="1" spans="1:6" x14ac:dyDescent="0.25">
      <c r="A1">
        <v>2022</v>
      </c>
      <c r="B1" s="6" t="s">
        <v>31</v>
      </c>
      <c r="C1" s="6"/>
      <c r="D1" s="6" t="s">
        <v>0</v>
      </c>
      <c r="E1" s="6"/>
      <c r="F1" s="6"/>
    </row>
    <row r="2" spans="1:6" x14ac:dyDescent="0.25">
      <c r="B2">
        <v>6</v>
      </c>
      <c r="C2">
        <v>260</v>
      </c>
      <c r="D2" t="s">
        <v>2</v>
      </c>
      <c r="E2" t="s">
        <v>3</v>
      </c>
      <c r="F2" t="s">
        <v>4</v>
      </c>
    </row>
    <row r="3" spans="1:6" x14ac:dyDescent="0.25">
      <c r="B3">
        <v>13</v>
      </c>
      <c r="C3">
        <v>340</v>
      </c>
      <c r="D3">
        <v>6</v>
      </c>
      <c r="E3" t="s">
        <v>32</v>
      </c>
      <c r="F3">
        <v>135.5</v>
      </c>
    </row>
    <row r="4" spans="1:6" x14ac:dyDescent="0.25">
      <c r="B4">
        <v>20</v>
      </c>
      <c r="C4">
        <v>320</v>
      </c>
      <c r="D4">
        <v>6</v>
      </c>
      <c r="E4" t="s">
        <v>33</v>
      </c>
      <c r="F4">
        <v>20</v>
      </c>
    </row>
    <row r="5" spans="1:6" x14ac:dyDescent="0.25">
      <c r="B5">
        <v>27</v>
      </c>
      <c r="C5">
        <v>120</v>
      </c>
      <c r="D5">
        <v>6</v>
      </c>
      <c r="E5" t="s">
        <v>34</v>
      </c>
      <c r="F5">
        <v>30</v>
      </c>
    </row>
    <row r="6" spans="1:6" x14ac:dyDescent="0.25">
      <c r="B6" t="s">
        <v>31</v>
      </c>
      <c r="C6">
        <v>380</v>
      </c>
      <c r="D6">
        <v>13</v>
      </c>
      <c r="E6" t="s">
        <v>35</v>
      </c>
      <c r="F6">
        <v>173.5</v>
      </c>
    </row>
    <row r="7" spans="1:6" x14ac:dyDescent="0.25">
      <c r="D7">
        <v>13</v>
      </c>
      <c r="E7" t="s">
        <v>36</v>
      </c>
      <c r="F7">
        <v>31</v>
      </c>
    </row>
    <row r="8" spans="1:6" x14ac:dyDescent="0.25">
      <c r="D8">
        <v>13</v>
      </c>
      <c r="E8" t="s">
        <v>37</v>
      </c>
      <c r="F8">
        <v>41</v>
      </c>
    </row>
    <row r="9" spans="1:6" x14ac:dyDescent="0.25">
      <c r="D9">
        <v>13</v>
      </c>
      <c r="E9" t="s">
        <v>5</v>
      </c>
      <c r="F9">
        <v>16</v>
      </c>
    </row>
    <row r="10" spans="1:6" x14ac:dyDescent="0.25">
      <c r="D10">
        <v>13</v>
      </c>
      <c r="E10" t="s">
        <v>35</v>
      </c>
      <c r="F10">
        <v>96</v>
      </c>
    </row>
    <row r="11" spans="1:6" x14ac:dyDescent="0.25">
      <c r="D11">
        <v>27</v>
      </c>
      <c r="E11" t="s">
        <v>35</v>
      </c>
      <c r="F11">
        <v>46</v>
      </c>
    </row>
    <row r="12" spans="1:6" x14ac:dyDescent="0.25">
      <c r="D12">
        <v>27</v>
      </c>
      <c r="E12" t="s">
        <v>38</v>
      </c>
      <c r="F12">
        <v>10</v>
      </c>
    </row>
    <row r="13" spans="1:6" x14ac:dyDescent="0.25">
      <c r="D13">
        <v>23</v>
      </c>
      <c r="E13" t="s">
        <v>39</v>
      </c>
      <c r="F13">
        <v>234</v>
      </c>
    </row>
    <row r="15" spans="1:6" x14ac:dyDescent="0.25">
      <c r="C15">
        <f>SUM(C2:C14)</f>
        <v>1420</v>
      </c>
      <c r="F15">
        <f>SUM(F3:F14)</f>
        <v>833</v>
      </c>
    </row>
    <row r="16" spans="1:6" x14ac:dyDescent="0.25">
      <c r="A16">
        <v>2023</v>
      </c>
      <c r="B16" s="6" t="s">
        <v>1</v>
      </c>
      <c r="C16" s="6"/>
      <c r="D16" s="6" t="s">
        <v>0</v>
      </c>
      <c r="E16" s="6"/>
      <c r="F16" s="6"/>
    </row>
    <row r="17" spans="1:6" x14ac:dyDescent="0.25">
      <c r="D17" t="s">
        <v>2</v>
      </c>
      <c r="E17" t="s">
        <v>3</v>
      </c>
      <c r="F17" t="s">
        <v>4</v>
      </c>
    </row>
    <row r="18" spans="1:6" x14ac:dyDescent="0.25">
      <c r="B18">
        <v>5</v>
      </c>
      <c r="C18">
        <v>260</v>
      </c>
      <c r="E18" t="s">
        <v>32</v>
      </c>
      <c r="F18">
        <v>152</v>
      </c>
    </row>
    <row r="19" spans="1:6" x14ac:dyDescent="0.25">
      <c r="B19">
        <v>12</v>
      </c>
      <c r="C19">
        <v>140</v>
      </c>
      <c r="D19">
        <v>1</v>
      </c>
      <c r="E19" t="s">
        <v>129</v>
      </c>
      <c r="F19">
        <v>600</v>
      </c>
    </row>
    <row r="20" spans="1:6" x14ac:dyDescent="0.25">
      <c r="B20">
        <v>19</v>
      </c>
      <c r="C20">
        <v>220</v>
      </c>
      <c r="D20">
        <v>5</v>
      </c>
      <c r="E20" t="s">
        <v>135</v>
      </c>
      <c r="F20">
        <v>70</v>
      </c>
    </row>
    <row r="21" spans="1:6" x14ac:dyDescent="0.25">
      <c r="B21">
        <v>26</v>
      </c>
      <c r="C21">
        <v>260</v>
      </c>
      <c r="D21">
        <v>9</v>
      </c>
      <c r="E21" t="s">
        <v>138</v>
      </c>
      <c r="F21">
        <v>392</v>
      </c>
    </row>
    <row r="22" spans="1:6" x14ac:dyDescent="0.25">
      <c r="D22">
        <v>12</v>
      </c>
      <c r="E22" t="s">
        <v>139</v>
      </c>
      <c r="F22">
        <v>398</v>
      </c>
    </row>
    <row r="23" spans="1:6" x14ac:dyDescent="0.25">
      <c r="B23" t="s">
        <v>69</v>
      </c>
      <c r="C23">
        <v>670</v>
      </c>
      <c r="D23">
        <v>17</v>
      </c>
      <c r="E23" t="s">
        <v>140</v>
      </c>
      <c r="F23">
        <v>760</v>
      </c>
    </row>
    <row r="24" spans="1:6" x14ac:dyDescent="0.25">
      <c r="B24" t="s">
        <v>130</v>
      </c>
      <c r="C24">
        <v>100</v>
      </c>
      <c r="D24">
        <v>25</v>
      </c>
      <c r="E24" t="s">
        <v>149</v>
      </c>
      <c r="F24">
        <v>80</v>
      </c>
    </row>
    <row r="25" spans="1:6" x14ac:dyDescent="0.25">
      <c r="B25" t="s">
        <v>131</v>
      </c>
      <c r="C25">
        <v>100</v>
      </c>
      <c r="D25">
        <v>25</v>
      </c>
      <c r="E25" t="s">
        <v>142</v>
      </c>
      <c r="F25">
        <v>100</v>
      </c>
    </row>
    <row r="26" spans="1:6" x14ac:dyDescent="0.25">
      <c r="B26" t="s">
        <v>132</v>
      </c>
      <c r="C26">
        <v>100</v>
      </c>
      <c r="D26">
        <v>25</v>
      </c>
      <c r="E26" t="s">
        <v>150</v>
      </c>
      <c r="F26">
        <v>300</v>
      </c>
    </row>
    <row r="27" spans="1:6" x14ac:dyDescent="0.25">
      <c r="B27" t="s">
        <v>141</v>
      </c>
      <c r="C27">
        <v>200</v>
      </c>
      <c r="D27">
        <v>30</v>
      </c>
      <c r="E27" t="s">
        <v>145</v>
      </c>
      <c r="F27">
        <v>60</v>
      </c>
    </row>
    <row r="28" spans="1:6" x14ac:dyDescent="0.25">
      <c r="B28" t="s">
        <v>143</v>
      </c>
      <c r="C28">
        <v>100</v>
      </c>
      <c r="D28">
        <v>26</v>
      </c>
      <c r="E28" t="s">
        <v>146</v>
      </c>
      <c r="F28">
        <v>90</v>
      </c>
    </row>
    <row r="29" spans="1:6" x14ac:dyDescent="0.25">
      <c r="B29" t="s">
        <v>144</v>
      </c>
      <c r="C29">
        <v>150</v>
      </c>
      <c r="D29">
        <v>13</v>
      </c>
      <c r="E29" t="s">
        <v>151</v>
      </c>
      <c r="F29">
        <v>300</v>
      </c>
    </row>
    <row r="30" spans="1:6" x14ac:dyDescent="0.25">
      <c r="C30">
        <f>SUM(C18:C29)</f>
        <v>2300</v>
      </c>
      <c r="F30">
        <f>SUM(F18:F29)</f>
        <v>3302</v>
      </c>
    </row>
    <row r="31" spans="1:6" x14ac:dyDescent="0.25">
      <c r="A31">
        <v>2024</v>
      </c>
      <c r="B31" s="6" t="s">
        <v>1</v>
      </c>
      <c r="C31" s="6"/>
      <c r="D31" s="6" t="s">
        <v>0</v>
      </c>
      <c r="E31" s="6"/>
      <c r="F31" s="6"/>
    </row>
    <row r="32" spans="1:6" x14ac:dyDescent="0.25">
      <c r="D32" t="s">
        <v>2</v>
      </c>
      <c r="E32" t="s">
        <v>3</v>
      </c>
      <c r="F32" t="s">
        <v>4</v>
      </c>
    </row>
    <row r="33" spans="2:6" x14ac:dyDescent="0.25">
      <c r="B33">
        <v>3</v>
      </c>
      <c r="C33">
        <v>100</v>
      </c>
      <c r="D33">
        <v>3</v>
      </c>
      <c r="E33" t="s">
        <v>237</v>
      </c>
      <c r="F33">
        <v>450</v>
      </c>
    </row>
    <row r="34" spans="2:6" x14ac:dyDescent="0.25">
      <c r="B34">
        <v>10</v>
      </c>
      <c r="C34">
        <v>100</v>
      </c>
      <c r="E34" t="s">
        <v>239</v>
      </c>
      <c r="F34">
        <v>44</v>
      </c>
    </row>
    <row r="35" spans="2:6" x14ac:dyDescent="0.25">
      <c r="B35">
        <v>31</v>
      </c>
      <c r="C35">
        <v>160</v>
      </c>
      <c r="E35" t="s">
        <v>238</v>
      </c>
      <c r="F35">
        <v>100</v>
      </c>
    </row>
    <row r="36" spans="2:6" x14ac:dyDescent="0.25">
      <c r="E36" t="s">
        <v>240</v>
      </c>
      <c r="F36">
        <v>250</v>
      </c>
    </row>
    <row r="37" spans="2:6" x14ac:dyDescent="0.25">
      <c r="E37" t="s">
        <v>241</v>
      </c>
      <c r="F37">
        <v>626.11</v>
      </c>
    </row>
    <row r="38" spans="2:6" x14ac:dyDescent="0.25">
      <c r="B38" t="s">
        <v>217</v>
      </c>
      <c r="C38">
        <v>70</v>
      </c>
      <c r="E38" t="s">
        <v>242</v>
      </c>
      <c r="F38">
        <v>263.8</v>
      </c>
    </row>
    <row r="39" spans="2:6" x14ac:dyDescent="0.25">
      <c r="B39" t="s">
        <v>234</v>
      </c>
      <c r="C39">
        <v>550</v>
      </c>
      <c r="E39" t="s">
        <v>243</v>
      </c>
      <c r="F39">
        <v>1440</v>
      </c>
    </row>
    <row r="40" spans="2:6" x14ac:dyDescent="0.25">
      <c r="B40" t="s">
        <v>233</v>
      </c>
      <c r="C40">
        <v>500</v>
      </c>
      <c r="E40" t="s">
        <v>249</v>
      </c>
      <c r="F40">
        <v>12</v>
      </c>
    </row>
    <row r="41" spans="2:6" x14ac:dyDescent="0.25">
      <c r="B41" t="s">
        <v>248</v>
      </c>
      <c r="C41">
        <v>600</v>
      </c>
    </row>
    <row r="42" spans="2:6" x14ac:dyDescent="0.25">
      <c r="B42" t="s">
        <v>247</v>
      </c>
      <c r="C42">
        <v>600</v>
      </c>
    </row>
    <row r="43" spans="2:6" x14ac:dyDescent="0.25">
      <c r="B43" t="s">
        <v>246</v>
      </c>
      <c r="C43">
        <v>600</v>
      </c>
    </row>
    <row r="44" spans="2:6" x14ac:dyDescent="0.25">
      <c r="B44" t="s">
        <v>245</v>
      </c>
      <c r="C44">
        <v>600</v>
      </c>
    </row>
    <row r="45" spans="2:6" x14ac:dyDescent="0.25">
      <c r="B45" t="s">
        <v>244</v>
      </c>
      <c r="C45">
        <v>600</v>
      </c>
    </row>
    <row r="46" spans="2:6" x14ac:dyDescent="0.25">
      <c r="B46" t="s">
        <v>250</v>
      </c>
      <c r="C46">
        <v>280</v>
      </c>
    </row>
    <row r="47" spans="2:6" x14ac:dyDescent="0.25">
      <c r="C47" s="1">
        <f>SUM(C33:C46)</f>
        <v>4760</v>
      </c>
      <c r="F47" s="1">
        <f>SUM(F33:F44)</f>
        <v>3185.91</v>
      </c>
    </row>
  </sheetData>
  <mergeCells count="6">
    <mergeCell ref="B1:C1"/>
    <mergeCell ref="D1:F1"/>
    <mergeCell ref="B16:C16"/>
    <mergeCell ref="D16:F16"/>
    <mergeCell ref="B31:C31"/>
    <mergeCell ref="D31:F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9" workbookViewId="0">
      <selection activeCell="C29" sqref="C29"/>
    </sheetView>
  </sheetViews>
  <sheetFormatPr baseColWidth="10" defaultRowHeight="15" x14ac:dyDescent="0.25"/>
  <cols>
    <col min="2" max="2" width="23.5703125" bestFit="1" customWidth="1"/>
    <col min="3" max="3" width="5" bestFit="1" customWidth="1"/>
    <col min="4" max="4" width="5.85546875" bestFit="1" customWidth="1"/>
    <col min="5" max="5" width="28.5703125" bestFit="1" customWidth="1"/>
    <col min="6" max="6" width="7" bestFit="1" customWidth="1"/>
    <col min="11" max="11" width="6.5703125" bestFit="1" customWidth="1"/>
    <col min="12" max="12" width="13.5703125" bestFit="1" customWidth="1"/>
  </cols>
  <sheetData>
    <row r="1" spans="1:13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13" x14ac:dyDescent="0.25">
      <c r="D2" t="s">
        <v>2</v>
      </c>
      <c r="E2" t="s">
        <v>3</v>
      </c>
      <c r="F2" t="s">
        <v>4</v>
      </c>
    </row>
    <row r="3" spans="1:13" x14ac:dyDescent="0.25">
      <c r="B3">
        <v>3</v>
      </c>
      <c r="C3">
        <v>120</v>
      </c>
      <c r="E3" t="s">
        <v>32</v>
      </c>
      <c r="F3">
        <v>207.5</v>
      </c>
    </row>
    <row r="4" spans="1:13" x14ac:dyDescent="0.25">
      <c r="B4">
        <v>10</v>
      </c>
      <c r="C4">
        <v>420</v>
      </c>
      <c r="E4" t="s">
        <v>40</v>
      </c>
      <c r="F4">
        <v>44</v>
      </c>
    </row>
    <row r="5" spans="1:13" x14ac:dyDescent="0.25">
      <c r="B5">
        <v>24</v>
      </c>
      <c r="C5">
        <v>140</v>
      </c>
      <c r="D5">
        <v>17</v>
      </c>
      <c r="E5" t="s">
        <v>42</v>
      </c>
      <c r="F5">
        <v>150</v>
      </c>
    </row>
    <row r="6" spans="1:13" x14ac:dyDescent="0.25">
      <c r="B6" t="s">
        <v>31</v>
      </c>
      <c r="C6">
        <v>520</v>
      </c>
      <c r="D6">
        <v>19</v>
      </c>
      <c r="E6" t="s">
        <v>41</v>
      </c>
      <c r="F6">
        <v>352</v>
      </c>
    </row>
    <row r="7" spans="1:13" x14ac:dyDescent="0.25">
      <c r="B7" t="s">
        <v>45</v>
      </c>
      <c r="C7">
        <v>400</v>
      </c>
      <c r="D7">
        <v>22</v>
      </c>
      <c r="E7" t="s">
        <v>43</v>
      </c>
      <c r="F7">
        <v>800</v>
      </c>
    </row>
    <row r="8" spans="1:13" x14ac:dyDescent="0.25">
      <c r="D8">
        <v>24</v>
      </c>
      <c r="E8" t="s">
        <v>44</v>
      </c>
      <c r="F8">
        <v>835</v>
      </c>
    </row>
    <row r="10" spans="1:13" x14ac:dyDescent="0.25">
      <c r="C10">
        <f>SUM(C2:C9)</f>
        <v>1600</v>
      </c>
      <c r="F10">
        <f>SUM(F3:F9)</f>
        <v>2388.5</v>
      </c>
    </row>
    <row r="11" spans="1:13" x14ac:dyDescent="0.25">
      <c r="A11">
        <v>2023</v>
      </c>
      <c r="B11" s="6" t="s">
        <v>1</v>
      </c>
      <c r="C11" s="6"/>
      <c r="D11" s="6" t="s">
        <v>0</v>
      </c>
      <c r="E11" s="6"/>
      <c r="F11" s="6"/>
    </row>
    <row r="12" spans="1:13" x14ac:dyDescent="0.25">
      <c r="D12" t="s">
        <v>2</v>
      </c>
      <c r="E12" t="s">
        <v>3</v>
      </c>
      <c r="F12" t="s">
        <v>4</v>
      </c>
      <c r="I12">
        <v>2023</v>
      </c>
      <c r="K12" t="s">
        <v>162</v>
      </c>
      <c r="L12" t="s">
        <v>163</v>
      </c>
      <c r="M12" t="s">
        <v>164</v>
      </c>
    </row>
    <row r="13" spans="1:13" x14ac:dyDescent="0.25">
      <c r="B13">
        <v>2</v>
      </c>
      <c r="C13">
        <v>420</v>
      </c>
      <c r="E13" t="s">
        <v>32</v>
      </c>
      <c r="F13">
        <v>277</v>
      </c>
      <c r="I13" t="s">
        <v>121</v>
      </c>
      <c r="J13" t="s">
        <v>159</v>
      </c>
      <c r="K13">
        <v>14</v>
      </c>
      <c r="L13">
        <v>80</v>
      </c>
      <c r="M13">
        <f>K13*L13</f>
        <v>1120</v>
      </c>
    </row>
    <row r="14" spans="1:13" x14ac:dyDescent="0.25">
      <c r="B14">
        <v>9</v>
      </c>
      <c r="C14">
        <v>200</v>
      </c>
      <c r="D14">
        <v>2</v>
      </c>
      <c r="E14" t="s">
        <v>147</v>
      </c>
      <c r="F14">
        <v>98.81</v>
      </c>
      <c r="J14" t="s">
        <v>160</v>
      </c>
      <c r="K14">
        <v>4</v>
      </c>
      <c r="L14">
        <v>120</v>
      </c>
      <c r="M14">
        <f t="shared" ref="M14:M15" si="0">K14*L14</f>
        <v>480</v>
      </c>
    </row>
    <row r="15" spans="1:13" x14ac:dyDescent="0.25">
      <c r="B15">
        <v>23</v>
      </c>
      <c r="C15">
        <v>200</v>
      </c>
      <c r="D15">
        <v>5</v>
      </c>
      <c r="E15" t="s">
        <v>152</v>
      </c>
      <c r="F15">
        <v>19</v>
      </c>
      <c r="J15" t="s">
        <v>161</v>
      </c>
      <c r="K15">
        <v>8</v>
      </c>
      <c r="L15">
        <v>60</v>
      </c>
      <c r="M15">
        <f t="shared" si="0"/>
        <v>480</v>
      </c>
    </row>
    <row r="16" spans="1:13" x14ac:dyDescent="0.25">
      <c r="B16">
        <v>30</v>
      </c>
      <c r="C16">
        <v>180</v>
      </c>
      <c r="D16">
        <v>7</v>
      </c>
      <c r="E16" t="s">
        <v>153</v>
      </c>
      <c r="F16">
        <v>220</v>
      </c>
      <c r="M16">
        <f>SUM(M13:M15)</f>
        <v>2080</v>
      </c>
    </row>
    <row r="17" spans="1:13" x14ac:dyDescent="0.25">
      <c r="B17" t="s">
        <v>69</v>
      </c>
      <c r="C17">
        <v>564</v>
      </c>
      <c r="D17">
        <v>6</v>
      </c>
      <c r="E17" t="s">
        <v>154</v>
      </c>
      <c r="F17">
        <v>150</v>
      </c>
      <c r="L17" t="s">
        <v>165</v>
      </c>
      <c r="M17">
        <v>2080</v>
      </c>
    </row>
    <row r="18" spans="1:13" x14ac:dyDescent="0.25">
      <c r="B18" t="s">
        <v>148</v>
      </c>
      <c r="C18">
        <v>50</v>
      </c>
      <c r="D18">
        <v>1</v>
      </c>
      <c r="E18" t="s">
        <v>155</v>
      </c>
      <c r="F18">
        <v>250</v>
      </c>
      <c r="L18" t="s">
        <v>166</v>
      </c>
      <c r="M18">
        <f>M16-M17</f>
        <v>0</v>
      </c>
    </row>
    <row r="19" spans="1:13" x14ac:dyDescent="0.25">
      <c r="B19" t="s">
        <v>157</v>
      </c>
      <c r="C19">
        <v>80</v>
      </c>
      <c r="D19">
        <v>1</v>
      </c>
      <c r="E19" t="s">
        <v>156</v>
      </c>
      <c r="F19">
        <v>200</v>
      </c>
    </row>
    <row r="20" spans="1:13" x14ac:dyDescent="0.25">
      <c r="B20" t="s">
        <v>158</v>
      </c>
      <c r="C20">
        <v>100</v>
      </c>
      <c r="D20">
        <v>15</v>
      </c>
      <c r="E20" t="s">
        <v>121</v>
      </c>
      <c r="F20">
        <f>M17</f>
        <v>2080</v>
      </c>
    </row>
    <row r="21" spans="1:13" x14ac:dyDescent="0.25">
      <c r="C21" s="1">
        <f>SUM(C13:C20)</f>
        <v>1794</v>
      </c>
      <c r="F21" s="1">
        <f>SUM(F13:F20)</f>
        <v>3294.81</v>
      </c>
    </row>
    <row r="22" spans="1:13" x14ac:dyDescent="0.25">
      <c r="A22">
        <v>2024</v>
      </c>
      <c r="B22" s="6" t="s">
        <v>1</v>
      </c>
      <c r="C22" s="6"/>
      <c r="D22" s="6" t="s">
        <v>0</v>
      </c>
      <c r="E22" s="6"/>
      <c r="F22" s="6"/>
    </row>
    <row r="23" spans="1:13" x14ac:dyDescent="0.25">
      <c r="D23" t="s">
        <v>2</v>
      </c>
      <c r="E23" t="s">
        <v>3</v>
      </c>
      <c r="F23" t="s">
        <v>4</v>
      </c>
    </row>
    <row r="24" spans="1:13" x14ac:dyDescent="0.25">
      <c r="B24">
        <v>7</v>
      </c>
      <c r="C24">
        <v>100</v>
      </c>
    </row>
    <row r="25" spans="1:13" x14ac:dyDescent="0.25">
      <c r="B25">
        <v>21</v>
      </c>
      <c r="C25">
        <v>280</v>
      </c>
    </row>
    <row r="26" spans="1:13" x14ac:dyDescent="0.25">
      <c r="B26">
        <v>28</v>
      </c>
      <c r="C26">
        <v>160</v>
      </c>
    </row>
    <row r="29" spans="1:13" x14ac:dyDescent="0.25">
      <c r="B29" t="s">
        <v>217</v>
      </c>
      <c r="C29">
        <v>210</v>
      </c>
    </row>
    <row r="38" spans="3:6" x14ac:dyDescent="0.25">
      <c r="C38" s="1">
        <f>SUM(C24:C37)</f>
        <v>750</v>
      </c>
      <c r="F38" s="1">
        <f>SUM(F24:F35)</f>
        <v>0</v>
      </c>
    </row>
  </sheetData>
  <mergeCells count="6">
    <mergeCell ref="B1:C1"/>
    <mergeCell ref="D1:F1"/>
    <mergeCell ref="B11:C11"/>
    <mergeCell ref="D11:F11"/>
    <mergeCell ref="B22:C22"/>
    <mergeCell ref="D22:F2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6" workbookViewId="0">
      <selection activeCell="D39" sqref="D39"/>
    </sheetView>
  </sheetViews>
  <sheetFormatPr baseColWidth="10" defaultRowHeight="15" x14ac:dyDescent="0.25"/>
  <cols>
    <col min="2" max="2" width="15.28515625" bestFit="1" customWidth="1"/>
    <col min="3" max="3" width="5" bestFit="1" customWidth="1"/>
    <col min="4" max="4" width="5.85546875" bestFit="1" customWidth="1"/>
    <col min="5" max="5" width="25.28515625" bestFit="1" customWidth="1"/>
    <col min="6" max="6" width="7" bestFit="1" customWidth="1"/>
  </cols>
  <sheetData>
    <row r="1" spans="1:6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6" x14ac:dyDescent="0.25">
      <c r="D2" t="s">
        <v>2</v>
      </c>
      <c r="E2" t="s">
        <v>3</v>
      </c>
      <c r="F2" t="s">
        <v>4</v>
      </c>
    </row>
    <row r="3" spans="1:6" x14ac:dyDescent="0.25">
      <c r="B3">
        <v>1</v>
      </c>
      <c r="C3">
        <v>280</v>
      </c>
      <c r="E3" t="s">
        <v>20</v>
      </c>
      <c r="F3">
        <v>185</v>
      </c>
    </row>
    <row r="4" spans="1:6" x14ac:dyDescent="0.25">
      <c r="B4">
        <v>8</v>
      </c>
      <c r="C4">
        <v>340</v>
      </c>
      <c r="D4">
        <v>1</v>
      </c>
      <c r="E4" t="s">
        <v>32</v>
      </c>
      <c r="F4">
        <v>163.4</v>
      </c>
    </row>
    <row r="5" spans="1:6" x14ac:dyDescent="0.25">
      <c r="B5">
        <v>15</v>
      </c>
      <c r="E5" t="s">
        <v>32</v>
      </c>
      <c r="F5">
        <v>123</v>
      </c>
    </row>
    <row r="6" spans="1:6" x14ac:dyDescent="0.25">
      <c r="B6">
        <v>22</v>
      </c>
      <c r="C6">
        <v>200</v>
      </c>
      <c r="E6" t="s">
        <v>46</v>
      </c>
      <c r="F6">
        <v>266</v>
      </c>
    </row>
    <row r="7" spans="1:6" x14ac:dyDescent="0.25">
      <c r="B7">
        <v>29</v>
      </c>
      <c r="C7">
        <v>300</v>
      </c>
      <c r="E7" t="s">
        <v>55</v>
      </c>
      <c r="F7">
        <v>435</v>
      </c>
    </row>
    <row r="8" spans="1:6" x14ac:dyDescent="0.25">
      <c r="B8" t="s">
        <v>31</v>
      </c>
      <c r="C8">
        <v>320</v>
      </c>
      <c r="E8" t="s">
        <v>47</v>
      </c>
      <c r="F8">
        <v>72</v>
      </c>
    </row>
    <row r="9" spans="1:6" x14ac:dyDescent="0.25">
      <c r="E9" t="s">
        <v>51</v>
      </c>
      <c r="F9">
        <v>140</v>
      </c>
    </row>
    <row r="10" spans="1:6" x14ac:dyDescent="0.25">
      <c r="E10" t="s">
        <v>52</v>
      </c>
      <c r="F10">
        <v>198</v>
      </c>
    </row>
    <row r="11" spans="1:6" x14ac:dyDescent="0.25">
      <c r="E11" t="s">
        <v>53</v>
      </c>
      <c r="F11">
        <v>70</v>
      </c>
    </row>
    <row r="12" spans="1:6" x14ac:dyDescent="0.25">
      <c r="E12" t="s">
        <v>54</v>
      </c>
      <c r="F12">
        <v>30</v>
      </c>
    </row>
    <row r="16" spans="1:6" x14ac:dyDescent="0.25">
      <c r="C16">
        <f>SUM(C2:C11)</f>
        <v>1440</v>
      </c>
      <c r="F16">
        <f>SUM(F3:F12)</f>
        <v>1682.4</v>
      </c>
    </row>
    <row r="17" spans="1:6" x14ac:dyDescent="0.25">
      <c r="A17">
        <v>2023</v>
      </c>
      <c r="B17" s="6" t="s">
        <v>1</v>
      </c>
      <c r="C17" s="6"/>
      <c r="D17" s="6" t="s">
        <v>0</v>
      </c>
      <c r="E17" s="6"/>
      <c r="F17" s="6"/>
    </row>
    <row r="18" spans="1:6" x14ac:dyDescent="0.25">
      <c r="D18" t="s">
        <v>2</v>
      </c>
      <c r="E18" t="s">
        <v>3</v>
      </c>
      <c r="F18" t="s">
        <v>4</v>
      </c>
    </row>
    <row r="19" spans="1:6" x14ac:dyDescent="0.25">
      <c r="B19">
        <v>7</v>
      </c>
      <c r="D19">
        <v>1</v>
      </c>
      <c r="E19" t="s">
        <v>32</v>
      </c>
      <c r="F19">
        <v>392.4</v>
      </c>
    </row>
    <row r="20" spans="1:6" x14ac:dyDescent="0.25">
      <c r="B20">
        <v>14</v>
      </c>
      <c r="C20">
        <v>120</v>
      </c>
      <c r="D20">
        <v>7</v>
      </c>
      <c r="E20" t="s">
        <v>170</v>
      </c>
      <c r="F20">
        <v>177</v>
      </c>
    </row>
    <row r="21" spans="1:6" x14ac:dyDescent="0.25">
      <c r="B21">
        <v>21</v>
      </c>
      <c r="C21">
        <v>100</v>
      </c>
      <c r="D21">
        <v>7</v>
      </c>
      <c r="E21" t="s">
        <v>167</v>
      </c>
      <c r="F21">
        <v>120</v>
      </c>
    </row>
    <row r="22" spans="1:6" x14ac:dyDescent="0.25">
      <c r="B22">
        <v>28</v>
      </c>
      <c r="D22">
        <v>22</v>
      </c>
      <c r="E22" t="s">
        <v>169</v>
      </c>
      <c r="F22">
        <v>200</v>
      </c>
    </row>
    <row r="23" spans="1:6" x14ac:dyDescent="0.25">
      <c r="B23" t="s">
        <v>69</v>
      </c>
      <c r="C23">
        <v>489</v>
      </c>
      <c r="D23">
        <v>28</v>
      </c>
      <c r="E23" t="s">
        <v>172</v>
      </c>
      <c r="F23">
        <v>150</v>
      </c>
    </row>
    <row r="24" spans="1:6" x14ac:dyDescent="0.25">
      <c r="B24" t="s">
        <v>168</v>
      </c>
      <c r="C24">
        <v>450</v>
      </c>
      <c r="D24">
        <v>28</v>
      </c>
      <c r="E24" t="s">
        <v>32</v>
      </c>
      <c r="F24">
        <v>250</v>
      </c>
    </row>
    <row r="25" spans="1:6" x14ac:dyDescent="0.25">
      <c r="B25" t="s">
        <v>171</v>
      </c>
      <c r="C25">
        <v>1080</v>
      </c>
      <c r="D25">
        <v>28</v>
      </c>
      <c r="E25" t="s">
        <v>173</v>
      </c>
      <c r="F25">
        <v>88</v>
      </c>
    </row>
    <row r="26" spans="1:6" x14ac:dyDescent="0.25">
      <c r="E26" t="s">
        <v>20</v>
      </c>
      <c r="F26">
        <v>187</v>
      </c>
    </row>
    <row r="27" spans="1:6" x14ac:dyDescent="0.25">
      <c r="E27" t="s">
        <v>175</v>
      </c>
      <c r="F27">
        <v>117.59</v>
      </c>
    </row>
    <row r="31" spans="1:6" x14ac:dyDescent="0.25">
      <c r="C31">
        <f>SUM(C19:C30)</f>
        <v>2239</v>
      </c>
      <c r="F31">
        <f>SUM(F19:F29)</f>
        <v>1681.99</v>
      </c>
    </row>
    <row r="32" spans="1:6" x14ac:dyDescent="0.25">
      <c r="A32">
        <v>2024</v>
      </c>
      <c r="B32" s="6" t="s">
        <v>1</v>
      </c>
      <c r="C32" s="6"/>
      <c r="D32" s="6" t="s">
        <v>0</v>
      </c>
      <c r="E32" s="6"/>
      <c r="F32" s="6"/>
    </row>
    <row r="33" spans="2:6" x14ac:dyDescent="0.25">
      <c r="D33" t="s">
        <v>2</v>
      </c>
      <c r="E33" t="s">
        <v>3</v>
      </c>
      <c r="F33" t="s">
        <v>4</v>
      </c>
    </row>
    <row r="34" spans="2:6" x14ac:dyDescent="0.25">
      <c r="B34">
        <v>5</v>
      </c>
      <c r="C34">
        <v>100</v>
      </c>
      <c r="E34" t="s">
        <v>203</v>
      </c>
      <c r="F34">
        <v>40</v>
      </c>
    </row>
    <row r="35" spans="2:6" x14ac:dyDescent="0.25">
      <c r="B35">
        <v>12</v>
      </c>
      <c r="C35">
        <v>100</v>
      </c>
      <c r="D35">
        <v>26</v>
      </c>
      <c r="E35" t="s">
        <v>260</v>
      </c>
      <c r="F35">
        <v>60</v>
      </c>
    </row>
    <row r="36" spans="2:6" x14ac:dyDescent="0.25">
      <c r="B36">
        <v>19</v>
      </c>
      <c r="C36">
        <v>140</v>
      </c>
      <c r="D36">
        <v>26</v>
      </c>
      <c r="E36" t="s">
        <v>261</v>
      </c>
      <c r="F36">
        <v>48</v>
      </c>
    </row>
    <row r="37" spans="2:6" x14ac:dyDescent="0.25">
      <c r="D37">
        <v>26</v>
      </c>
      <c r="E37" t="s">
        <v>262</v>
      </c>
      <c r="F37">
        <v>505.81</v>
      </c>
    </row>
    <row r="38" spans="2:6" x14ac:dyDescent="0.25">
      <c r="D38">
        <v>26</v>
      </c>
      <c r="E38" t="s">
        <v>263</v>
      </c>
      <c r="F38">
        <v>35</v>
      </c>
    </row>
    <row r="39" spans="2:6" x14ac:dyDescent="0.25">
      <c r="B39" t="s">
        <v>217</v>
      </c>
      <c r="C39">
        <v>40</v>
      </c>
      <c r="D39">
        <v>4</v>
      </c>
      <c r="E39" t="s">
        <v>35</v>
      </c>
      <c r="F39">
        <v>151.5</v>
      </c>
    </row>
    <row r="40" spans="2:6" x14ac:dyDescent="0.25">
      <c r="B40" t="s">
        <v>251</v>
      </c>
      <c r="C40">
        <v>120</v>
      </c>
    </row>
    <row r="41" spans="2:6" x14ac:dyDescent="0.25">
      <c r="B41" t="s">
        <v>252</v>
      </c>
      <c r="C41">
        <v>240</v>
      </c>
    </row>
    <row r="42" spans="2:6" x14ac:dyDescent="0.25">
      <c r="B42" t="s">
        <v>253</v>
      </c>
      <c r="C42">
        <v>120</v>
      </c>
    </row>
    <row r="43" spans="2:6" x14ac:dyDescent="0.25">
      <c r="B43" t="s">
        <v>254</v>
      </c>
      <c r="C43">
        <v>115</v>
      </c>
    </row>
    <row r="44" spans="2:6" x14ac:dyDescent="0.25">
      <c r="B44" t="s">
        <v>255</v>
      </c>
      <c r="C44">
        <v>240</v>
      </c>
    </row>
    <row r="45" spans="2:6" x14ac:dyDescent="0.25">
      <c r="B45" t="s">
        <v>256</v>
      </c>
      <c r="C45">
        <v>120</v>
      </c>
    </row>
    <row r="46" spans="2:6" x14ac:dyDescent="0.25">
      <c r="B46" t="s">
        <v>257</v>
      </c>
      <c r="C46">
        <v>120</v>
      </c>
    </row>
    <row r="47" spans="2:6" x14ac:dyDescent="0.25">
      <c r="B47" t="s">
        <v>258</v>
      </c>
      <c r="C47">
        <v>120</v>
      </c>
    </row>
    <row r="48" spans="2:6" x14ac:dyDescent="0.25">
      <c r="B48" t="s">
        <v>259</v>
      </c>
      <c r="C48">
        <v>120</v>
      </c>
    </row>
    <row r="51" spans="3:6" x14ac:dyDescent="0.25">
      <c r="C51" s="1">
        <f>SUM(C34:C50)</f>
        <v>1695</v>
      </c>
      <c r="F51" s="1">
        <f>SUM(F34:F42)</f>
        <v>840.31</v>
      </c>
    </row>
  </sheetData>
  <mergeCells count="6">
    <mergeCell ref="B1:C1"/>
    <mergeCell ref="D1:F1"/>
    <mergeCell ref="B17:C17"/>
    <mergeCell ref="D17:F17"/>
    <mergeCell ref="B32:C32"/>
    <mergeCell ref="D32:F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workbookViewId="0">
      <selection activeCell="D22" sqref="D22:F22"/>
    </sheetView>
  </sheetViews>
  <sheetFormatPr baseColWidth="10" defaultRowHeight="15" x14ac:dyDescent="0.25"/>
  <cols>
    <col min="2" max="2" width="14.85546875" bestFit="1" customWidth="1"/>
    <col min="4" max="4" width="5.85546875" bestFit="1" customWidth="1"/>
    <col min="5" max="5" width="17.140625" bestFit="1" customWidth="1"/>
  </cols>
  <sheetData>
    <row r="1" spans="1:6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6" x14ac:dyDescent="0.25">
      <c r="B2">
        <v>5</v>
      </c>
      <c r="C2">
        <v>40</v>
      </c>
      <c r="D2" t="s">
        <v>2</v>
      </c>
      <c r="E2" t="s">
        <v>3</v>
      </c>
      <c r="F2" t="s">
        <v>4</v>
      </c>
    </row>
    <row r="3" spans="1:6" x14ac:dyDescent="0.25">
      <c r="B3">
        <v>12</v>
      </c>
      <c r="C3">
        <v>160</v>
      </c>
      <c r="E3" t="s">
        <v>50</v>
      </c>
      <c r="F3">
        <v>390</v>
      </c>
    </row>
    <row r="4" spans="1:6" x14ac:dyDescent="0.25">
      <c r="B4">
        <v>19</v>
      </c>
      <c r="C4">
        <v>120</v>
      </c>
    </row>
    <row r="5" spans="1:6" x14ac:dyDescent="0.25">
      <c r="B5">
        <v>26</v>
      </c>
      <c r="C5">
        <v>140</v>
      </c>
    </row>
    <row r="7" spans="1:6" x14ac:dyDescent="0.25">
      <c r="B7" t="s">
        <v>31</v>
      </c>
      <c r="C7">
        <v>390</v>
      </c>
    </row>
    <row r="9" spans="1:6" x14ac:dyDescent="0.25">
      <c r="C9">
        <f>SUM(C2:C8)</f>
        <v>850</v>
      </c>
      <c r="F9">
        <f>SUM(F3:F8)</f>
        <v>390</v>
      </c>
    </row>
    <row r="10" spans="1:6" x14ac:dyDescent="0.25">
      <c r="A10">
        <v>2023</v>
      </c>
      <c r="B10" s="6" t="s">
        <v>1</v>
      </c>
      <c r="C10" s="6"/>
      <c r="D10" s="6" t="s">
        <v>0</v>
      </c>
      <c r="E10" s="6"/>
      <c r="F10" s="6"/>
    </row>
    <row r="11" spans="1:6" x14ac:dyDescent="0.25">
      <c r="D11" t="s">
        <v>2</v>
      </c>
      <c r="E11" t="s">
        <v>3</v>
      </c>
      <c r="F11" t="s">
        <v>4</v>
      </c>
    </row>
    <row r="12" spans="1:6" x14ac:dyDescent="0.25">
      <c r="B12">
        <v>4</v>
      </c>
      <c r="C12">
        <v>100</v>
      </c>
      <c r="D12">
        <v>29</v>
      </c>
      <c r="E12" t="s">
        <v>174</v>
      </c>
      <c r="F12">
        <v>1140</v>
      </c>
    </row>
    <row r="13" spans="1:6" x14ac:dyDescent="0.25">
      <c r="B13">
        <v>11</v>
      </c>
      <c r="C13">
        <v>120</v>
      </c>
    </row>
    <row r="14" spans="1:6" x14ac:dyDescent="0.25">
      <c r="B14">
        <v>18</v>
      </c>
      <c r="C14">
        <v>100</v>
      </c>
    </row>
    <row r="15" spans="1:6" x14ac:dyDescent="0.25">
      <c r="B15">
        <v>25</v>
      </c>
      <c r="C15">
        <v>180</v>
      </c>
    </row>
    <row r="16" spans="1:6" x14ac:dyDescent="0.25">
      <c r="B16" t="s">
        <v>69</v>
      </c>
      <c r="C16">
        <v>210</v>
      </c>
    </row>
    <row r="19" spans="1:6" x14ac:dyDescent="0.25">
      <c r="C19">
        <f>SUM(C12:C18)</f>
        <v>710</v>
      </c>
      <c r="F19">
        <f>SUM(F12:F17)</f>
        <v>1140</v>
      </c>
    </row>
    <row r="20" spans="1:6" x14ac:dyDescent="0.25">
      <c r="A20">
        <v>2024</v>
      </c>
      <c r="B20" s="6" t="s">
        <v>1</v>
      </c>
      <c r="C20" s="6"/>
      <c r="D20" s="6" t="s">
        <v>0</v>
      </c>
      <c r="E20" s="6"/>
      <c r="F20" s="6"/>
    </row>
    <row r="21" spans="1:6" x14ac:dyDescent="0.25">
      <c r="D21" t="s">
        <v>2</v>
      </c>
      <c r="E21" t="s">
        <v>3</v>
      </c>
      <c r="F21" t="s">
        <v>4</v>
      </c>
    </row>
    <row r="22" spans="1:6" x14ac:dyDescent="0.25">
      <c r="B22">
        <v>9</v>
      </c>
      <c r="D22">
        <v>2</v>
      </c>
      <c r="E22" t="s">
        <v>264</v>
      </c>
      <c r="F22">
        <v>152.5</v>
      </c>
    </row>
    <row r="23" spans="1:6" x14ac:dyDescent="0.25">
      <c r="B23">
        <v>16</v>
      </c>
    </row>
    <row r="24" spans="1:6" x14ac:dyDescent="0.25">
      <c r="B24">
        <v>23</v>
      </c>
    </row>
    <row r="25" spans="1:6" x14ac:dyDescent="0.25">
      <c r="B25">
        <v>30</v>
      </c>
    </row>
    <row r="27" spans="1:6" x14ac:dyDescent="0.25">
      <c r="B27" t="s">
        <v>217</v>
      </c>
      <c r="C27">
        <v>78</v>
      </c>
    </row>
    <row r="39" spans="3:6" x14ac:dyDescent="0.25">
      <c r="C39" s="1">
        <f>SUM(C22:C38)</f>
        <v>78</v>
      </c>
      <c r="F39" s="1">
        <f>SUM(F22:F30)</f>
        <v>152.5</v>
      </c>
    </row>
  </sheetData>
  <mergeCells count="6">
    <mergeCell ref="B1:C1"/>
    <mergeCell ref="D1:F1"/>
    <mergeCell ref="B10:C10"/>
    <mergeCell ref="D10:F10"/>
    <mergeCell ref="B20:C20"/>
    <mergeCell ref="D20:F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baseColWidth="10" defaultRowHeight="15" x14ac:dyDescent="0.25"/>
  <cols>
    <col min="2" max="2" width="15.7109375" bestFit="1" customWidth="1"/>
    <col min="5" max="5" width="13" bestFit="1" customWidth="1"/>
    <col min="11" max="11" width="26" bestFit="1" customWidth="1"/>
    <col min="12" max="12" width="6" bestFit="1" customWidth="1"/>
    <col min="13" max="13" width="14.7109375" bestFit="1" customWidth="1"/>
  </cols>
  <sheetData>
    <row r="1" spans="1:6" x14ac:dyDescent="0.25">
      <c r="A1">
        <v>2022</v>
      </c>
      <c r="B1" s="6" t="s">
        <v>1</v>
      </c>
      <c r="C1" s="6"/>
      <c r="D1" s="6" t="s">
        <v>0</v>
      </c>
      <c r="E1" s="6"/>
      <c r="F1" s="6"/>
    </row>
    <row r="2" spans="1:6" x14ac:dyDescent="0.25">
      <c r="B2">
        <v>3</v>
      </c>
      <c r="C2">
        <v>100</v>
      </c>
      <c r="D2" t="s">
        <v>2</v>
      </c>
      <c r="E2" t="s">
        <v>3</v>
      </c>
      <c r="F2" t="s">
        <v>4</v>
      </c>
    </row>
    <row r="3" spans="1:6" x14ac:dyDescent="0.25">
      <c r="B3">
        <v>17</v>
      </c>
      <c r="C3">
        <v>200</v>
      </c>
      <c r="E3" t="s">
        <v>48</v>
      </c>
      <c r="F3">
        <v>60</v>
      </c>
    </row>
    <row r="4" spans="1:6" x14ac:dyDescent="0.25">
      <c r="E4" t="s">
        <v>49</v>
      </c>
      <c r="F4">
        <v>20</v>
      </c>
    </row>
    <row r="7" spans="1:6" x14ac:dyDescent="0.25">
      <c r="B7" t="s">
        <v>31</v>
      </c>
      <c r="C7">
        <v>30</v>
      </c>
    </row>
    <row r="9" spans="1:6" x14ac:dyDescent="0.25">
      <c r="C9">
        <f>SUM(C2:C8)</f>
        <v>330</v>
      </c>
      <c r="F9">
        <f>SUM(F3:F8)</f>
        <v>80</v>
      </c>
    </row>
    <row r="10" spans="1:6" x14ac:dyDescent="0.25">
      <c r="A10">
        <v>2023</v>
      </c>
      <c r="B10" s="6" t="s">
        <v>1</v>
      </c>
      <c r="C10" s="6"/>
      <c r="D10" s="6" t="s">
        <v>0</v>
      </c>
      <c r="E10" s="6"/>
      <c r="F10" s="6"/>
    </row>
    <row r="11" spans="1:6" x14ac:dyDescent="0.25">
      <c r="D11" t="s">
        <v>2</v>
      </c>
      <c r="E11" t="s">
        <v>3</v>
      </c>
      <c r="F11" t="s">
        <v>4</v>
      </c>
    </row>
    <row r="12" spans="1:6" x14ac:dyDescent="0.25">
      <c r="B12">
        <v>2</v>
      </c>
      <c r="C12">
        <v>180</v>
      </c>
      <c r="D12">
        <v>2</v>
      </c>
      <c r="E12" t="s">
        <v>35</v>
      </c>
      <c r="F12">
        <v>183</v>
      </c>
    </row>
    <row r="13" spans="1:6" x14ac:dyDescent="0.25">
      <c r="B13">
        <v>9</v>
      </c>
      <c r="C13">
        <v>160</v>
      </c>
      <c r="D13">
        <v>3</v>
      </c>
      <c r="E13" t="s">
        <v>20</v>
      </c>
      <c r="F13">
        <v>183</v>
      </c>
    </row>
    <row r="14" spans="1:6" x14ac:dyDescent="0.25">
      <c r="B14">
        <v>16</v>
      </c>
    </row>
    <row r="16" spans="1:6" x14ac:dyDescent="0.25">
      <c r="B16" t="s">
        <v>69</v>
      </c>
      <c r="C16">
        <v>58</v>
      </c>
    </row>
    <row r="19" spans="3:6" x14ac:dyDescent="0.25">
      <c r="C19">
        <f>SUM(C12:C18)</f>
        <v>398</v>
      </c>
      <c r="F19">
        <f>SUM(F12:F17)</f>
        <v>366</v>
      </c>
    </row>
  </sheetData>
  <mergeCells count="4">
    <mergeCell ref="B1:C1"/>
    <mergeCell ref="D1:F1"/>
    <mergeCell ref="B10:C10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caja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dcterms:created xsi:type="dcterms:W3CDTF">2022-03-20T02:14:17Z</dcterms:created>
  <dcterms:modified xsi:type="dcterms:W3CDTF">2024-11-06T17:40:07Z</dcterms:modified>
  <cp:contentStatus/>
</cp:coreProperties>
</file>